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List1" sheetId="1" r:id="rId1"/>
    <sheet name="List2" sheetId="2" r:id="rId2"/>
    <sheet name="List3" sheetId="3" state="hidden" r:id="rId3"/>
    <sheet name="List4" sheetId="4" state="hidden" r:id="rId4"/>
  </sheets>
  <definedNames>
    <definedName name="_xlnm.Print_Area" localSheetId="0">'List1'!$A$1:$E$60</definedName>
    <definedName name="_xlnm.Print_Area" localSheetId="1">'List2'!$A$1:$E$106</definedName>
    <definedName name="_xlnm.Print_Titles" localSheetId="1">'List2'!$1:$8</definedName>
    <definedName name="Excel_BuiltIn_Print_Area" localSheetId="0">'List1'!$A$1:$E$60</definedName>
    <definedName name="Excel_BuiltIn_Print_Area" localSheetId="1">'List2'!$A$1:$E$106</definedName>
    <definedName name="Excel_BuiltIn_Print_Titles" localSheetId="1">'List2'!$1:$8</definedName>
  </definedNames>
  <calcPr fullCalcOnLoad="1"/>
</workbook>
</file>

<file path=xl/sharedStrings.xml><?xml version="1.0" encoding="utf-8"?>
<sst xmlns="http://schemas.openxmlformats.org/spreadsheetml/2006/main" count="261" uniqueCount="169">
  <si>
    <t>Obec Borkovice</t>
  </si>
  <si>
    <t>IČO: 00252093</t>
  </si>
  <si>
    <t>Borkovice 31</t>
  </si>
  <si>
    <t>Datum: 8. 12. 2023</t>
  </si>
  <si>
    <t>SCHVÁLENÝ ROZPOČET NA ROK 2024</t>
  </si>
  <si>
    <t>Návrh je v elektronické podobě zveřejněn na stránkách www.borkovice.cz</t>
  </si>
  <si>
    <t>Příjmy celkem</t>
  </si>
  <si>
    <t xml:space="preserve">                                                       v Kč </t>
  </si>
  <si>
    <t>druh</t>
  </si>
  <si>
    <t>odpa</t>
  </si>
  <si>
    <t>položka</t>
  </si>
  <si>
    <t>Název příjmu</t>
  </si>
  <si>
    <t>částka</t>
  </si>
  <si>
    <t>příjmu</t>
  </si>
  <si>
    <t>rozpočet</t>
  </si>
  <si>
    <t>1111­</t>
  </si>
  <si>
    <t>Daň z příjmu fyzických osob ze závislé činnosti</t>
  </si>
  <si>
    <t>Daň z příjmu fyzických osob ze samost.výděleč.čin.</t>
  </si>
  <si>
    <t>Daň z příjmu fyzických osob z kapitálových výnosů</t>
  </si>
  <si>
    <t>Daň z příjmu právnických osob</t>
  </si>
  <si>
    <t>Daň z příjmu právnických osob za obce</t>
  </si>
  <si>
    <t>Daň z přidané hodnoty</t>
  </si>
  <si>
    <t>Poplatky za komunální odpad</t>
  </si>
  <si>
    <t>Poplatek ze psů</t>
  </si>
  <si>
    <t>Správní poplatky</t>
  </si>
  <si>
    <t>Výnos z hazardních her</t>
  </si>
  <si>
    <t>Daň z nemovitostí</t>
  </si>
  <si>
    <t>Třída 1</t>
  </si>
  <si>
    <t>Daňové příjmy                                             celkem</t>
  </si>
  <si>
    <t>Příjmy z poskyt.služeb a výrobků-pěstební činnost</t>
  </si>
  <si>
    <t>Pěstební činnost-příjem z prodeje dřeva</t>
  </si>
  <si>
    <t>Pitná voda-vodovody, studně</t>
  </si>
  <si>
    <t>Příjmy z pronájmu pozemků</t>
  </si>
  <si>
    <t>Příjmy z pronájmu nemovitostí</t>
  </si>
  <si>
    <t>Ostat.nedaň.příjmy – poplatek za tříděný odpad</t>
  </si>
  <si>
    <t>Finanční operace (úroky)</t>
  </si>
  <si>
    <t>Příjmy z prodeje zboží</t>
  </si>
  <si>
    <t>Příjem z úroků</t>
  </si>
  <si>
    <t>Třída 2</t>
  </si>
  <si>
    <t xml:space="preserve">Nedaňové příjmy                                  </t>
  </si>
  <si>
    <t>Třída 3</t>
  </si>
  <si>
    <t xml:space="preserve">Kapitálové příjmy                   </t>
  </si>
  <si>
    <t>Vlastní příjmy (Třídy 1 až 3)</t>
  </si>
  <si>
    <t>Neinv.přijaté dotace z všeob.pokl.správy</t>
  </si>
  <si>
    <t>Neinv.přijaté dotace ze SR v rámci SFV</t>
  </si>
  <si>
    <t>Ostatní neinv.přijaté transfery ze st.rozp.</t>
  </si>
  <si>
    <t>Neinvestiční přijaté dotace od obcí (např. na provoz škol)</t>
  </si>
  <si>
    <t>Investiční přijaté dotace od obcí</t>
  </si>
  <si>
    <t>Třída 4</t>
  </si>
  <si>
    <t>Přijaté dotace                                              celkem</t>
  </si>
  <si>
    <t>Tř.1 až 4</t>
  </si>
  <si>
    <t>Saldo příjmů a výdajů (přebytek, schodek)</t>
  </si>
  <si>
    <t>Třída 8</t>
  </si>
  <si>
    <t>Financování  ( = saldo s opačným znaménkem)</t>
  </si>
  <si>
    <t>Uhrazené splátky krátkodobých přijatých půjček (-)</t>
  </si>
  <si>
    <t>Změna stavu krátkodob.prostř.na bank.účtech (+ -)</t>
  </si>
  <si>
    <t>Dlouhodbé přijaté půjčky (+)</t>
  </si>
  <si>
    <t>Uhrazené splátky dlouhodob. přijatých půjček (-)</t>
  </si>
  <si>
    <t>Vyvěšeno dne:</t>
  </si>
  <si>
    <t>Sejmuto dne:</t>
  </si>
  <si>
    <t>31.12.2024</t>
  </si>
  <si>
    <t>08.12.2023</t>
  </si>
  <si>
    <t xml:space="preserve">Výdaje celkem </t>
  </si>
  <si>
    <t xml:space="preserve">                                                       v  Kč </t>
  </si>
  <si>
    <t>Název výdaje</t>
  </si>
  <si>
    <t>výdaje</t>
  </si>
  <si>
    <t>Tř.5</t>
  </si>
  <si>
    <t>Nákup materiálu j.n. (sazenice stromky)</t>
  </si>
  <si>
    <t>Nákup ostatních služeb</t>
  </si>
  <si>
    <t>Pěstební činnost</t>
  </si>
  <si>
    <t>city bloc jitra</t>
  </si>
  <si>
    <t>Nákup materiálu j.n.</t>
  </si>
  <si>
    <t>Opravy a udržování (oprava MK Jitra)</t>
  </si>
  <si>
    <t>Silnice</t>
  </si>
  <si>
    <t>PHM (zimní údržba chodníků)</t>
  </si>
  <si>
    <t>Opravy a udržování</t>
  </si>
  <si>
    <t>Ostatní záležitosti pozemních komunikací</t>
  </si>
  <si>
    <t>DHDM</t>
  </si>
  <si>
    <t>Nákup ostatních služeb (rozbory vody, kontrola řádu)</t>
  </si>
  <si>
    <t>Platby daní a poplatků SF</t>
  </si>
  <si>
    <t>Pitná voda</t>
  </si>
  <si>
    <t>Tř.6</t>
  </si>
  <si>
    <t>ČOV projekt</t>
  </si>
  <si>
    <t>Odvádění a čištění odpadních vod</t>
  </si>
  <si>
    <t>Pohoštění (Kubešova Soběslav)</t>
  </si>
  <si>
    <t>Ost.neinv.transfery podnikatelům (hudba pouť)</t>
  </si>
  <si>
    <t>Hudební činnost</t>
  </si>
  <si>
    <t>Ostatní osobní výdaje (odměna knihovník)</t>
  </si>
  <si>
    <t>Knihy, uč.pomůcky, tisk</t>
  </si>
  <si>
    <t>Činnosti knihovnické</t>
  </si>
  <si>
    <t>Nákup materiálu j.n.(ohňostroj)</t>
  </si>
  <si>
    <t>Pohoštění (Masopust)</t>
  </si>
  <si>
    <t>Ostatní záležitosti kultury</t>
  </si>
  <si>
    <t>Pohoštění</t>
  </si>
  <si>
    <t>Věcné dary (jubilanti, kytice)</t>
  </si>
  <si>
    <t>Ostatní záležitosti kultury, církví a sděl.pr.</t>
  </si>
  <si>
    <t>Nákup materiálu j.n. (fotbalové branky)</t>
  </si>
  <si>
    <t>Opravy a udržování (koupaliště)</t>
  </si>
  <si>
    <t>Sportovní zařízení v majetku obce</t>
  </si>
  <si>
    <t>Nákup ostatních služeb (divadlo)</t>
  </si>
  <si>
    <t>pohoštění (karneval, čarodějnice,dětský den)</t>
  </si>
  <si>
    <t>Věcné dary (dílnička, Mikulášská zábava)</t>
  </si>
  <si>
    <t>Využití volného času dětí a mládeže</t>
  </si>
  <si>
    <t>Ochranné pomůcky</t>
  </si>
  <si>
    <t>elektrická energie</t>
  </si>
  <si>
    <t>Pevná paliva</t>
  </si>
  <si>
    <t>služby peněžních ústavů</t>
  </si>
  <si>
    <t>Nebytové hospodářství</t>
  </si>
  <si>
    <t>El.energie</t>
  </si>
  <si>
    <t>Veřejné osvětlení</t>
  </si>
  <si>
    <t>Veřejný rozhlas-opravy a udrž.</t>
  </si>
  <si>
    <t>Místní inženýrské sítě</t>
  </si>
  <si>
    <t>Sběr a svoz komunálních odpadů</t>
  </si>
  <si>
    <t>Ing.Novák-monitoring nakládání s odpady</t>
  </si>
  <si>
    <t>Monitoring nakládání s odpady</t>
  </si>
  <si>
    <t>Neinv.transfery OPS (Ochana fauny ČR)</t>
  </si>
  <si>
    <t>Ochrana druhů a stanovišť</t>
  </si>
  <si>
    <t>Péče o vzhled obcí a veřejnou zeleň</t>
  </si>
  <si>
    <t>Neinvest. Transfery spolkům</t>
  </si>
  <si>
    <t>Neinv.transfery církvím a náboženským společnostem</t>
  </si>
  <si>
    <t>Ostatní služby v oblasti sociální péče</t>
  </si>
  <si>
    <t>Nespecifikované rezervy</t>
  </si>
  <si>
    <t>Ochrana obyvatelstva</t>
  </si>
  <si>
    <t>Oděvy</t>
  </si>
  <si>
    <t>Neinv.Transfery sdružením</t>
  </si>
  <si>
    <t>pohonné hmoty</t>
  </si>
  <si>
    <t>Požární ochrana - dobrovolná část</t>
  </si>
  <si>
    <t>Odměny členů zastupitelstva obcí a krajů</t>
  </si>
  <si>
    <t>Povinné pojištění na veřejné zdravotní pojištění</t>
  </si>
  <si>
    <t>Zastupitelstva obcí</t>
  </si>
  <si>
    <t>Platy zaměstnanců v prac.poměru</t>
  </si>
  <si>
    <t>Ostatní osobní výdaje</t>
  </si>
  <si>
    <t>Povinné poj. Na soc.zabezpečení</t>
  </si>
  <si>
    <t>Drobný dlouhodobý hmotný majetek</t>
  </si>
  <si>
    <t>Poštovní služby</t>
  </si>
  <si>
    <t>Služby telekomunikací a radiokomunikací</t>
  </si>
  <si>
    <t>Služby peněžních ústavů</t>
  </si>
  <si>
    <t>Nájemné</t>
  </si>
  <si>
    <t>Neinv.transfery obcím</t>
  </si>
  <si>
    <t>Ostatní neinv.transfery veřejným rozpočtům úz.úrovně</t>
  </si>
  <si>
    <t>Činnost místní správy</t>
  </si>
  <si>
    <t>Služby peněnžních ústavů</t>
  </si>
  <si>
    <t>Obecné příjmy a výdaje z fin.operací</t>
  </si>
  <si>
    <t>vratky transferů</t>
  </si>
  <si>
    <t>Výdaje celkem</t>
  </si>
  <si>
    <t>z toho:</t>
  </si>
  <si>
    <t>Třída 5</t>
  </si>
  <si>
    <t>Běžné výdaje</t>
  </si>
  <si>
    <t>Třída 6</t>
  </si>
  <si>
    <t>Kapitálové výdaje</t>
  </si>
  <si>
    <t>OBEC BORKOVICE</t>
  </si>
  <si>
    <t>IČO 00252093</t>
  </si>
  <si>
    <t>Zveřejněno v el podobě na www.borkovice.cz</t>
  </si>
  <si>
    <r>
      <rPr>
        <sz val="12"/>
        <rFont val="Arial"/>
        <family val="2"/>
      </rPr>
      <t xml:space="preserve">         </t>
    </r>
    <r>
      <rPr>
        <b/>
        <sz val="12"/>
        <rFont val="Arial"/>
        <family val="2"/>
      </rPr>
      <t xml:space="preserve">     Návrh</t>
    </r>
    <r>
      <rPr>
        <sz val="12"/>
        <rFont val="Arial"/>
        <family val="2"/>
      </rPr>
      <t xml:space="preserve"> s</t>
    </r>
    <r>
      <rPr>
        <b/>
        <sz val="12"/>
        <rFont val="Arial CE"/>
        <family val="2"/>
      </rPr>
      <t xml:space="preserve">třednědobého výhledu rozpočtu obce na roky: </t>
    </r>
  </si>
  <si>
    <t xml:space="preserve"> 2022, 2023</t>
  </si>
  <si>
    <t>Údaje v tis.Kč</t>
  </si>
  <si>
    <t>Daňové příjmy</t>
  </si>
  <si>
    <t>Nedaňové příjmy</t>
  </si>
  <si>
    <t>Kaitálové příjmy</t>
  </si>
  <si>
    <t>Přijaté transfery</t>
  </si>
  <si>
    <t>Kapitálové Vdaje</t>
  </si>
  <si>
    <t>Saldo příjmů a výdajů</t>
  </si>
  <si>
    <t>Obec eviduje dlouhodobý závazek od r. 2014</t>
  </si>
  <si>
    <t>záloha na pronájem obecní hospody</t>
  </si>
  <si>
    <t>Projednán v zastupitelstvu obce dne:</t>
  </si>
  <si>
    <t>Vyvěšeno:</t>
  </si>
  <si>
    <t>................................</t>
  </si>
  <si>
    <t>Starosta obce</t>
  </si>
  <si>
    <t>Sejmuto:</t>
  </si>
</sst>
</file>

<file path=xl/styles.xml><?xml version="1.0" encoding="utf-8"?>
<styleSheet xmlns="http://schemas.openxmlformats.org/spreadsheetml/2006/main">
  <numFmts count="8">
    <numFmt numFmtId="164" formatCode="[$-409]General"/>
    <numFmt numFmtId="165" formatCode="[$$-409]#,##0.00;[RED]\-[$$-409]#,##0.00"/>
    <numFmt numFmtId="166" formatCode="#,##0;[RED]\-#,##0"/>
    <numFmt numFmtId="167" formatCode="[$-409]0"/>
    <numFmt numFmtId="168" formatCode="[$-405]#,##0"/>
    <numFmt numFmtId="169" formatCode="[$-405]dd/mm/yyyy"/>
    <numFmt numFmtId="170" formatCode="[$-409]#,##0.00"/>
    <numFmt numFmtId="171" formatCode="mm/dd/yyyy"/>
  </numFmts>
  <fonts count="27">
    <font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i/>
      <sz val="15"/>
      <name val="Arial"/>
      <family val="2"/>
    </font>
    <font>
      <i/>
      <sz val="10"/>
      <name val="Arial CE"/>
      <family val="2"/>
    </font>
    <font>
      <sz val="10"/>
      <name val="Arial CE"/>
      <family val="2"/>
    </font>
    <font>
      <sz val="14"/>
      <name val="Arial CE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4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Border="0" applyProtection="0">
      <alignment vertical="center"/>
    </xf>
    <xf numFmtId="164" fontId="2" fillId="3" borderId="0" applyBorder="0" applyProtection="0">
      <alignment vertical="center"/>
    </xf>
    <xf numFmtId="164" fontId="0" fillId="4" borderId="0" applyBorder="0" applyProtection="0">
      <alignment horizontal="right" vertical="center" wrapText="1"/>
    </xf>
    <xf numFmtId="164" fontId="0" fillId="4" borderId="1" applyProtection="0">
      <alignment horizontal="right" vertical="center" wrapText="1"/>
    </xf>
    <xf numFmtId="164" fontId="0" fillId="4" borderId="2" applyProtection="0">
      <alignment horizontal="right" vertical="center" wrapText="1"/>
    </xf>
    <xf numFmtId="164" fontId="0" fillId="4" borderId="3" applyProtection="0">
      <alignment horizontal="right" vertical="center" wrapText="1"/>
    </xf>
    <xf numFmtId="164" fontId="0" fillId="4" borderId="4" applyProtection="0">
      <alignment horizontal="right" vertical="center" wrapText="1"/>
    </xf>
    <xf numFmtId="164" fontId="0" fillId="4" borderId="5" applyProtection="0">
      <alignment horizontal="right" vertical="center" wrapText="1"/>
    </xf>
    <xf numFmtId="164" fontId="0" fillId="4" borderId="6" applyProtection="0">
      <alignment horizontal="right" vertical="center" wrapText="1"/>
    </xf>
    <xf numFmtId="164" fontId="0" fillId="4" borderId="7" applyProtection="0">
      <alignment horizontal="right" vertical="center" wrapText="1"/>
    </xf>
    <xf numFmtId="164" fontId="0" fillId="4" borderId="8" applyProtection="0">
      <alignment horizontal="right" vertical="center" wrapText="1"/>
    </xf>
    <xf numFmtId="164" fontId="0" fillId="4" borderId="9" applyProtection="0">
      <alignment horizontal="center" wrapText="1"/>
    </xf>
    <xf numFmtId="165" fontId="0" fillId="0" borderId="10">
      <alignment vertical="center"/>
      <protection locked="0"/>
    </xf>
    <xf numFmtId="166" fontId="3" fillId="5" borderId="10" applyProtection="0">
      <alignment vertical="center"/>
    </xf>
  </cellStyleXfs>
  <cellXfs count="141">
    <xf numFmtId="164" fontId="0" fillId="0" borderId="0" xfId="0" applyAlignment="1">
      <alignment vertical="center"/>
    </xf>
    <xf numFmtId="164" fontId="0" fillId="0" borderId="0" xfId="0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5" fillId="0" borderId="0" xfId="0" applyFont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8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4" fontId="9" fillId="6" borderId="0" xfId="0" applyFont="1" applyFill="1" applyAlignment="1">
      <alignment vertical="center"/>
    </xf>
    <xf numFmtId="164" fontId="10" fillId="6" borderId="0" xfId="0" applyFont="1" applyFill="1" applyAlignment="1">
      <alignment vertical="center"/>
    </xf>
    <xf numFmtId="164" fontId="11" fillId="6" borderId="0" xfId="0" applyFont="1" applyFill="1" applyBorder="1" applyAlignment="1">
      <alignment horizontal="right"/>
    </xf>
    <xf numFmtId="164" fontId="12" fillId="0" borderId="0" xfId="0" applyFont="1" applyAlignment="1">
      <alignment vertical="center"/>
    </xf>
    <xf numFmtId="164" fontId="13" fillId="0" borderId="11" xfId="0" applyFont="1" applyBorder="1" applyAlignment="1">
      <alignment horizontal="center" vertical="center"/>
    </xf>
    <xf numFmtId="164" fontId="13" fillId="0" borderId="12" xfId="0" applyFont="1" applyBorder="1" applyAlignment="1">
      <alignment horizontal="center" vertical="center"/>
    </xf>
    <xf numFmtId="164" fontId="13" fillId="0" borderId="13" xfId="0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vertical="center"/>
    </xf>
    <xf numFmtId="164" fontId="13" fillId="0" borderId="15" xfId="0" applyFont="1" applyBorder="1" applyAlignment="1">
      <alignment horizontal="center" vertical="center"/>
    </xf>
    <xf numFmtId="164" fontId="6" fillId="0" borderId="16" xfId="0" applyFont="1" applyBorder="1" applyAlignment="1">
      <alignment/>
    </xf>
    <xf numFmtId="164" fontId="6" fillId="0" borderId="17" xfId="0" applyFont="1" applyBorder="1" applyAlignment="1">
      <alignment horizontal="center"/>
    </xf>
    <xf numFmtId="164" fontId="6" fillId="0" borderId="17" xfId="0" applyFont="1" applyBorder="1" applyAlignment="1" applyProtection="1">
      <alignment horizontal="center"/>
      <protection locked="0"/>
    </xf>
    <xf numFmtId="164" fontId="6" fillId="0" borderId="16" xfId="0" applyFont="1" applyBorder="1" applyAlignment="1">
      <alignment vertical="center"/>
    </xf>
    <xf numFmtId="168" fontId="6" fillId="0" borderId="18" xfId="0" applyNumberFormat="1" applyFont="1" applyBorder="1" applyAlignment="1">
      <alignment horizontal="center"/>
    </xf>
    <xf numFmtId="164" fontId="6" fillId="0" borderId="19" xfId="0" applyFont="1" applyBorder="1" applyAlignment="1">
      <alignment horizontal="center"/>
    </xf>
    <xf numFmtId="164" fontId="6" fillId="0" borderId="20" xfId="0" applyFont="1" applyBorder="1" applyAlignment="1">
      <alignment vertical="center"/>
    </xf>
    <xf numFmtId="168" fontId="6" fillId="0" borderId="18" xfId="0" applyNumberFormat="1" applyFont="1" applyBorder="1" applyAlignment="1" applyProtection="1">
      <alignment horizontal="center"/>
      <protection hidden="1"/>
    </xf>
    <xf numFmtId="164" fontId="14" fillId="0" borderId="20" xfId="0" applyFont="1" applyBorder="1" applyAlignment="1">
      <alignment vertical="center"/>
    </xf>
    <xf numFmtId="164" fontId="6" fillId="6" borderId="19" xfId="0" applyFont="1" applyFill="1" applyBorder="1" applyAlignment="1">
      <alignment horizontal="center"/>
    </xf>
    <xf numFmtId="164" fontId="6" fillId="6" borderId="20" xfId="0" applyFont="1" applyFill="1" applyBorder="1" applyAlignment="1">
      <alignment vertical="center"/>
    </xf>
    <xf numFmtId="168" fontId="6" fillId="6" borderId="18" xfId="0" applyNumberFormat="1" applyFont="1" applyFill="1" applyBorder="1" applyAlignment="1">
      <alignment horizontal="center"/>
    </xf>
    <xf numFmtId="164" fontId="6" fillId="0" borderId="19" xfId="0" applyFont="1" applyFill="1" applyBorder="1" applyAlignment="1">
      <alignment horizontal="center"/>
    </xf>
    <xf numFmtId="164" fontId="6" fillId="0" borderId="20" xfId="0" applyFont="1" applyFill="1" applyBorder="1" applyAlignment="1">
      <alignment vertical="center"/>
    </xf>
    <xf numFmtId="164" fontId="6" fillId="0" borderId="19" xfId="0" applyFont="1" applyBorder="1" applyAlignment="1" applyProtection="1">
      <alignment horizontal="center"/>
      <protection locked="0"/>
    </xf>
    <xf numFmtId="164" fontId="6" fillId="0" borderId="19" xfId="0" applyFont="1" applyBorder="1" applyAlignment="1" applyProtection="1">
      <alignment horizontal="center" vertical="center"/>
      <protection locked="0"/>
    </xf>
    <xf numFmtId="164" fontId="6" fillId="0" borderId="21" xfId="0" applyFont="1" applyBorder="1" applyAlignment="1" applyProtection="1">
      <alignment vertical="center"/>
      <protection locked="0"/>
    </xf>
    <xf numFmtId="168" fontId="6" fillId="0" borderId="18" xfId="0" applyNumberFormat="1" applyFont="1" applyBorder="1" applyAlignment="1" applyProtection="1">
      <alignment horizontal="center"/>
      <protection locked="0"/>
    </xf>
    <xf numFmtId="164" fontId="6" fillId="0" borderId="22" xfId="0" applyFont="1" applyFill="1" applyBorder="1" applyAlignment="1" applyProtection="1">
      <alignment vertical="center"/>
      <protection locked="0"/>
    </xf>
    <xf numFmtId="164" fontId="15" fillId="0" borderId="20" xfId="0" applyFont="1" applyFill="1" applyBorder="1" applyAlignment="1">
      <alignment horizontal="center"/>
    </xf>
    <xf numFmtId="164" fontId="6" fillId="0" borderId="21" xfId="0" applyFont="1" applyFill="1" applyBorder="1" applyAlignment="1">
      <alignment horizontal="left"/>
    </xf>
    <xf numFmtId="168" fontId="6" fillId="0" borderId="18" xfId="0" applyNumberFormat="1" applyFont="1" applyFill="1" applyBorder="1" applyAlignment="1">
      <alignment horizontal="center"/>
    </xf>
    <xf numFmtId="168" fontId="16" fillId="6" borderId="18" xfId="0" applyNumberFormat="1" applyFont="1" applyFill="1" applyBorder="1" applyAlignment="1" applyProtection="1">
      <alignment horizontal="center"/>
      <protection locked="0"/>
    </xf>
    <xf numFmtId="164" fontId="15" fillId="6" borderId="23" xfId="0" applyFont="1" applyFill="1" applyBorder="1" applyAlignment="1">
      <alignment horizontal="center"/>
    </xf>
    <xf numFmtId="168" fontId="16" fillId="6" borderId="18" xfId="0" applyNumberFormat="1" applyFont="1" applyFill="1" applyBorder="1" applyAlignment="1">
      <alignment horizontal="center"/>
    </xf>
    <xf numFmtId="164" fontId="15" fillId="0" borderId="19" xfId="0" applyFont="1" applyFill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164" fontId="15" fillId="6" borderId="20" xfId="0" applyFont="1" applyFill="1" applyBorder="1" applyAlignment="1">
      <alignment vertical="center"/>
    </xf>
    <xf numFmtId="168" fontId="5" fillId="6" borderId="18" xfId="0" applyNumberFormat="1" applyFont="1" applyFill="1" applyBorder="1" applyAlignment="1">
      <alignment horizontal="center"/>
    </xf>
    <xf numFmtId="164" fontId="6" fillId="6" borderId="24" xfId="0" applyFont="1" applyFill="1" applyBorder="1" applyAlignment="1">
      <alignment horizontal="center"/>
    </xf>
    <xf numFmtId="164" fontId="5" fillId="6" borderId="25" xfId="0" applyFont="1" applyFill="1" applyBorder="1" applyAlignment="1">
      <alignment vertical="center"/>
    </xf>
    <xf numFmtId="164" fontId="17" fillId="0" borderId="14" xfId="0" applyFont="1" applyBorder="1" applyAlignment="1">
      <alignment horizontal="center" vertical="center"/>
    </xf>
    <xf numFmtId="168" fontId="16" fillId="0" borderId="14" xfId="0" applyNumberFormat="1" applyFont="1" applyFill="1" applyBorder="1" applyAlignment="1">
      <alignment horizontal="center"/>
    </xf>
    <xf numFmtId="164" fontId="14" fillId="7" borderId="26" xfId="0" applyFont="1" applyFill="1" applyBorder="1" applyAlignment="1">
      <alignment/>
    </xf>
    <xf numFmtId="164" fontId="0" fillId="7" borderId="13" xfId="0" applyFill="1" applyBorder="1" applyAlignment="1">
      <alignment/>
    </xf>
    <xf numFmtId="164" fontId="17" fillId="7" borderId="27" xfId="0" applyFont="1" applyFill="1" applyBorder="1" applyAlignment="1">
      <alignment/>
    </xf>
    <xf numFmtId="168" fontId="18" fillId="7" borderId="28" xfId="0" applyNumberFormat="1" applyFont="1" applyFill="1" applyBorder="1" applyAlignment="1">
      <alignment horizontal="center"/>
    </xf>
    <xf numFmtId="164" fontId="6" fillId="0" borderId="29" xfId="0" applyFont="1" applyBorder="1" applyAlignment="1">
      <alignment/>
    </xf>
    <xf numFmtId="164" fontId="6" fillId="0" borderId="30" xfId="0" applyFont="1" applyBorder="1" applyAlignment="1">
      <alignment/>
    </xf>
    <xf numFmtId="164" fontId="6" fillId="0" borderId="31" xfId="0" applyFont="1" applyBorder="1" applyAlignment="1">
      <alignment/>
    </xf>
    <xf numFmtId="164" fontId="6" fillId="0" borderId="32" xfId="0" applyFont="1" applyBorder="1" applyAlignment="1">
      <alignment horizontal="center"/>
    </xf>
    <xf numFmtId="164" fontId="6" fillId="0" borderId="33" xfId="0" applyFont="1" applyBorder="1" applyAlignment="1">
      <alignment vertical="center"/>
    </xf>
    <xf numFmtId="168" fontId="6" fillId="0" borderId="34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4" fontId="10" fillId="0" borderId="0" xfId="0" applyFont="1" applyAlignment="1">
      <alignment vertical="center"/>
    </xf>
    <xf numFmtId="164" fontId="9" fillId="0" borderId="0" xfId="0" applyFont="1" applyAlignment="1">
      <alignment vertical="center"/>
    </xf>
    <xf numFmtId="169" fontId="9" fillId="0" borderId="0" xfId="0" applyNumberFormat="1" applyFont="1" applyAlignment="1">
      <alignment horizontal="left" vertical="center"/>
    </xf>
    <xf numFmtId="167" fontId="10" fillId="0" borderId="0" xfId="0" applyNumberFormat="1" applyFont="1" applyAlignment="1">
      <alignment horizontal="center"/>
    </xf>
    <xf numFmtId="164" fontId="9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9" fillId="0" borderId="0" xfId="0" applyFont="1" applyAlignment="1">
      <alignment vertical="center"/>
    </xf>
    <xf numFmtId="164" fontId="20" fillId="0" borderId="0" xfId="0" applyFont="1" applyAlignment="1">
      <alignment vertical="center"/>
    </xf>
    <xf numFmtId="164" fontId="12" fillId="0" borderId="0" xfId="0" applyFont="1" applyBorder="1" applyAlignment="1">
      <alignment horizontal="right"/>
    </xf>
    <xf numFmtId="164" fontId="13" fillId="0" borderId="35" xfId="0" applyFont="1" applyBorder="1" applyAlignment="1">
      <alignment horizontal="center" vertical="center"/>
    </xf>
    <xf numFmtId="164" fontId="0" fillId="0" borderId="36" xfId="0" applyFont="1" applyBorder="1" applyAlignment="1">
      <alignment horizontal="center"/>
    </xf>
    <xf numFmtId="164" fontId="21" fillId="0" borderId="19" xfId="0" applyFont="1" applyBorder="1" applyAlignment="1">
      <alignment horizontal="center" vertical="center"/>
    </xf>
    <xf numFmtId="164" fontId="0" fillId="0" borderId="19" xfId="0" applyBorder="1" applyAlignment="1">
      <alignment vertical="center"/>
    </xf>
    <xf numFmtId="164" fontId="0" fillId="0" borderId="19" xfId="0" applyFont="1" applyBorder="1" applyAlignment="1">
      <alignment vertical="center"/>
    </xf>
    <xf numFmtId="168" fontId="4" fillId="0" borderId="37" xfId="0" applyNumberFormat="1" applyFont="1" applyBorder="1" applyAlignment="1">
      <alignment horizontal="center"/>
    </xf>
    <xf numFmtId="164" fontId="0" fillId="0" borderId="0" xfId="0" applyAlignment="1">
      <alignment horizontal="right"/>
    </xf>
    <xf numFmtId="168" fontId="4" fillId="0" borderId="19" xfId="0" applyNumberFormat="1" applyFont="1" applyBorder="1" applyAlignment="1">
      <alignment horizontal="center"/>
    </xf>
    <xf numFmtId="164" fontId="0" fillId="0" borderId="38" xfId="0" applyFont="1" applyBorder="1" applyAlignment="1">
      <alignment horizontal="center"/>
    </xf>
    <xf numFmtId="164" fontId="22" fillId="4" borderId="19" xfId="0" applyFont="1" applyFill="1" applyBorder="1" applyAlignment="1">
      <alignment horizontal="center" vertical="center"/>
    </xf>
    <xf numFmtId="164" fontId="19" fillId="4" borderId="19" xfId="0" applyFont="1" applyFill="1" applyBorder="1" applyAlignment="1">
      <alignment vertical="center"/>
    </xf>
    <xf numFmtId="168" fontId="20" fillId="4" borderId="19" xfId="0" applyNumberFormat="1" applyFont="1" applyFill="1" applyBorder="1" applyAlignment="1">
      <alignment horizontal="center"/>
    </xf>
    <xf numFmtId="164" fontId="21" fillId="0" borderId="19" xfId="0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 vertical="center"/>
    </xf>
    <xf numFmtId="168" fontId="4" fillId="4" borderId="19" xfId="0" applyNumberFormat="1" applyFont="1" applyFill="1" applyBorder="1" applyAlignment="1">
      <alignment horizontal="center"/>
    </xf>
    <xf numFmtId="168" fontId="4" fillId="0" borderId="19" xfId="0" applyNumberFormat="1" applyFont="1" applyFill="1" applyBorder="1" applyAlignment="1">
      <alignment horizontal="center"/>
    </xf>
    <xf numFmtId="164" fontId="0" fillId="0" borderId="0" xfId="0" applyFont="1" applyAlignment="1">
      <alignment vertical="center"/>
    </xf>
    <xf numFmtId="168" fontId="20" fillId="4" borderId="17" xfId="0" applyNumberFormat="1" applyFont="1" applyFill="1" applyBorder="1" applyAlignment="1">
      <alignment horizontal="center"/>
    </xf>
    <xf numFmtId="168" fontId="21" fillId="0" borderId="19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 horizontal="right" vertical="center"/>
    </xf>
    <xf numFmtId="164" fontId="22" fillId="4" borderId="17" xfId="0" applyFont="1" applyFill="1" applyBorder="1" applyAlignment="1">
      <alignment horizontal="center" vertical="center"/>
    </xf>
    <xf numFmtId="164" fontId="19" fillId="4" borderId="17" xfId="0" applyFont="1" applyFill="1" applyBorder="1" applyAlignment="1">
      <alignment vertical="center"/>
    </xf>
    <xf numFmtId="164" fontId="21" fillId="0" borderId="17" xfId="0" applyFont="1" applyFill="1" applyBorder="1" applyAlignment="1">
      <alignment horizontal="center" vertical="center"/>
    </xf>
    <xf numFmtId="164" fontId="0" fillId="0" borderId="17" xfId="0" applyFont="1" applyFill="1" applyBorder="1" applyAlignment="1">
      <alignment vertical="center"/>
    </xf>
    <xf numFmtId="168" fontId="4" fillId="0" borderId="17" xfId="0" applyNumberFormat="1" applyFont="1" applyFill="1" applyBorder="1" applyAlignment="1">
      <alignment horizontal="center"/>
    </xf>
    <xf numFmtId="164" fontId="23" fillId="0" borderId="19" xfId="0" applyFont="1" applyFill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24" fillId="4" borderId="19" xfId="0" applyFont="1" applyFill="1" applyBorder="1" applyAlignment="1">
      <alignment horizontal="center"/>
    </xf>
    <xf numFmtId="168" fontId="0" fillId="0" borderId="39" xfId="0" applyNumberFormat="1" applyBorder="1" applyAlignment="1">
      <alignment vertical="center"/>
    </xf>
    <xf numFmtId="164" fontId="20" fillId="0" borderId="20" xfId="0" applyFont="1" applyBorder="1" applyAlignment="1">
      <alignment vertical="center"/>
    </xf>
    <xf numFmtId="164" fontId="19" fillId="0" borderId="22" xfId="0" applyFont="1" applyBorder="1" applyAlignment="1">
      <alignment vertical="center"/>
    </xf>
    <xf numFmtId="168" fontId="20" fillId="0" borderId="40" xfId="0" applyNumberFormat="1" applyFont="1" applyBorder="1" applyAlignment="1">
      <alignment horizontal="center"/>
    </xf>
    <xf numFmtId="170" fontId="0" fillId="0" borderId="0" xfId="0" applyNumberFormat="1" applyBorder="1" applyAlignment="1">
      <alignment horizontal="right"/>
    </xf>
    <xf numFmtId="164" fontId="0" fillId="0" borderId="25" xfId="0" applyBorder="1" applyAlignment="1">
      <alignment vertical="center"/>
    </xf>
    <xf numFmtId="164" fontId="0" fillId="0" borderId="16" xfId="0" applyFont="1" applyBorder="1" applyAlignment="1">
      <alignment vertical="center"/>
    </xf>
    <xf numFmtId="164" fontId="20" fillId="0" borderId="19" xfId="0" applyFont="1" applyBorder="1" applyAlignment="1">
      <alignment vertical="center"/>
    </xf>
    <xf numFmtId="164" fontId="20" fillId="0" borderId="22" xfId="0" applyFont="1" applyBorder="1" applyAlignment="1">
      <alignment vertical="center"/>
    </xf>
    <xf numFmtId="164" fontId="25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5" fillId="0" borderId="0" xfId="0" applyFont="1" applyAlignment="1">
      <alignment horizontal="center"/>
    </xf>
    <xf numFmtId="164" fontId="0" fillId="0" borderId="41" xfId="0" applyFont="1" applyBorder="1" applyAlignment="1">
      <alignment vertical="center"/>
    </xf>
    <xf numFmtId="164" fontId="0" fillId="0" borderId="42" xfId="0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0" xfId="0" applyFont="1" applyFill="1" applyBorder="1" applyAlignment="1">
      <alignment vertical="center"/>
    </xf>
    <xf numFmtId="169" fontId="0" fillId="0" borderId="0" xfId="0" applyNumberFormat="1" applyBorder="1" applyAlignment="1">
      <alignment/>
    </xf>
    <xf numFmtId="171" fontId="0" fillId="0" borderId="0" xfId="0" applyNumberFormat="1" applyAlignment="1">
      <alignment vertical="center"/>
    </xf>
    <xf numFmtId="164" fontId="4" fillId="0" borderId="0" xfId="0" applyFont="1" applyFill="1" applyBorder="1" applyAlignment="1">
      <alignment horizontal="left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Border="1" applyAlignment="1">
      <alignment horizontal="center" vertical="center"/>
    </xf>
    <xf numFmtId="164" fontId="20" fillId="0" borderId="0" xfId="0" applyFont="1" applyFill="1" applyAlignment="1">
      <alignment vertical="center"/>
    </xf>
    <xf numFmtId="164" fontId="12" fillId="0" borderId="0" xfId="0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21" fillId="0" borderId="0" xfId="0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 horizontal="right"/>
    </xf>
    <xf numFmtId="164" fontId="22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7" fontId="20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right" vertical="center"/>
    </xf>
    <xf numFmtId="167" fontId="22" fillId="0" borderId="0" xfId="0" applyNumberFormat="1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center"/>
    </xf>
    <xf numFmtId="164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vertical="center"/>
    </xf>
    <xf numFmtId="164" fontId="20" fillId="0" borderId="0" xfId="0" applyFont="1" applyFill="1" applyBorder="1" applyAlignment="1">
      <alignment vertical="center"/>
    </xf>
    <xf numFmtId="170" fontId="0" fillId="0" borderId="0" xfId="0" applyNumberFormat="1" applyFill="1" applyBorder="1" applyAlignment="1">
      <alignment horizontal="right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2 1" xfId="20"/>
    <cellStyle name="Background" xfId="21"/>
    <cellStyle name="Card" xfId="22"/>
    <cellStyle name="Card B" xfId="23"/>
    <cellStyle name="Card BL" xfId="24"/>
    <cellStyle name="Card BR" xfId="25"/>
    <cellStyle name="Card L" xfId="26"/>
    <cellStyle name="Card R" xfId="27"/>
    <cellStyle name="Card T" xfId="28"/>
    <cellStyle name="Card TL" xfId="29"/>
    <cellStyle name="Card TR" xfId="30"/>
    <cellStyle name="Column Header" xfId="31"/>
    <cellStyle name="Input" xfId="32"/>
    <cellStyle name="Výsledek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kovice.cz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orkovice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showOutlineSymbols="0" view="pageBreakPreview" zoomScale="95" zoomScaleNormal="72" zoomScaleSheetLayoutView="95" workbookViewId="0" topLeftCell="A42">
      <selection activeCell="D61" sqref="D61"/>
    </sheetView>
  </sheetViews>
  <sheetFormatPr defaultColWidth="9.140625" defaultRowHeight="12.75" customHeight="1"/>
  <cols>
    <col min="1" max="1" width="10.8515625" style="0" customWidth="1"/>
    <col min="2" max="2" width="7.00390625" style="0" customWidth="1"/>
    <col min="3" max="3" width="20.57421875" style="0" customWidth="1"/>
    <col min="4" max="4" width="94.57421875" style="0" customWidth="1"/>
    <col min="5" max="5" width="31.8515625" style="1" customWidth="1"/>
    <col min="251" max="16384" width="11.57421875" style="0" customWidth="1"/>
  </cols>
  <sheetData>
    <row r="1" spans="1:5" ht="25.5" customHeight="1">
      <c r="A1" s="2"/>
      <c r="B1" s="2"/>
      <c r="C1" s="3" t="s">
        <v>0</v>
      </c>
      <c r="D1" s="4"/>
      <c r="E1" s="5" t="s">
        <v>1</v>
      </c>
    </row>
    <row r="2" spans="1:5" ht="25.5" customHeight="1">
      <c r="A2" s="2"/>
      <c r="B2" s="2"/>
      <c r="C2" s="3" t="s">
        <v>2</v>
      </c>
      <c r="D2" s="4"/>
      <c r="E2" s="5" t="s">
        <v>3</v>
      </c>
    </row>
    <row r="3" spans="1:5" ht="12.75" customHeight="1">
      <c r="A3" s="6" t="s">
        <v>4</v>
      </c>
      <c r="B3" s="6"/>
      <c r="C3" s="6"/>
      <c r="D3" s="6"/>
      <c r="E3" s="6"/>
    </row>
    <row r="4" spans="1:5" ht="12.75" customHeight="1">
      <c r="A4" s="6"/>
      <c r="B4" s="6"/>
      <c r="C4" s="6"/>
      <c r="D4" s="6"/>
      <c r="E4" s="6"/>
    </row>
    <row r="6" spans="1:4" ht="21.75" customHeight="1">
      <c r="A6" s="7"/>
      <c r="B6" s="8"/>
      <c r="C6" s="8"/>
      <c r="D6" s="9" t="s">
        <v>5</v>
      </c>
    </row>
    <row r="8" spans="2:3" ht="12.75" customHeight="1">
      <c r="B8" s="8"/>
      <c r="C8" s="8"/>
    </row>
    <row r="9" ht="9" customHeight="1">
      <c r="E9" s="10"/>
    </row>
    <row r="10" spans="1:5" s="12" customFormat="1" ht="30.75" customHeight="1">
      <c r="A10" s="11"/>
      <c r="C10" s="11" t="s">
        <v>6</v>
      </c>
      <c r="D10" s="13" t="s">
        <v>7</v>
      </c>
      <c r="E10" s="13"/>
    </row>
    <row r="11" spans="4:5" ht="12.75" customHeight="1">
      <c r="D11" s="14"/>
      <c r="E11" s="10"/>
    </row>
    <row r="12" spans="1:5" ht="18" customHeight="1">
      <c r="A12" s="15" t="s">
        <v>8</v>
      </c>
      <c r="B12" s="16" t="s">
        <v>9</v>
      </c>
      <c r="C12" s="16" t="s">
        <v>10</v>
      </c>
      <c r="D12" s="17" t="s">
        <v>11</v>
      </c>
      <c r="E12" s="18" t="s">
        <v>12</v>
      </c>
    </row>
    <row r="13" spans="1:5" ht="18" customHeight="1">
      <c r="A13" s="19" t="s">
        <v>13</v>
      </c>
      <c r="B13" s="16"/>
      <c r="C13" s="16"/>
      <c r="D13" s="17"/>
      <c r="E13" s="18" t="s">
        <v>14</v>
      </c>
    </row>
    <row r="14" spans="1:5" ht="21" customHeight="1">
      <c r="A14" s="20"/>
      <c r="B14" s="21"/>
      <c r="C14" s="22" t="s">
        <v>15</v>
      </c>
      <c r="D14" s="23" t="s">
        <v>16</v>
      </c>
      <c r="E14" s="24">
        <v>750000</v>
      </c>
    </row>
    <row r="15" spans="1:5" ht="21" customHeight="1">
      <c r="A15" s="20"/>
      <c r="B15" s="25"/>
      <c r="C15" s="25">
        <v>1112</v>
      </c>
      <c r="D15" s="26" t="s">
        <v>17</v>
      </c>
      <c r="E15" s="27">
        <v>58000</v>
      </c>
    </row>
    <row r="16" spans="1:5" ht="21" customHeight="1">
      <c r="A16" s="20"/>
      <c r="B16" s="25"/>
      <c r="C16" s="25">
        <v>1113</v>
      </c>
      <c r="D16" s="26" t="s">
        <v>18</v>
      </c>
      <c r="E16" s="27">
        <v>165000</v>
      </c>
    </row>
    <row r="17" spans="1:5" ht="21" customHeight="1">
      <c r="A17" s="20"/>
      <c r="B17" s="25"/>
      <c r="C17" s="25">
        <v>1121</v>
      </c>
      <c r="D17" s="26" t="s">
        <v>19</v>
      </c>
      <c r="E17" s="27">
        <v>1154800</v>
      </c>
    </row>
    <row r="18" spans="1:5" ht="21" customHeight="1" hidden="1">
      <c r="A18" s="20"/>
      <c r="B18" s="25"/>
      <c r="C18" s="25">
        <v>1122</v>
      </c>
      <c r="D18" s="26" t="s">
        <v>20</v>
      </c>
      <c r="E18" s="24">
        <v>0</v>
      </c>
    </row>
    <row r="19" spans="1:5" ht="21" customHeight="1">
      <c r="A19" s="20"/>
      <c r="B19" s="25"/>
      <c r="C19" s="25">
        <v>1211</v>
      </c>
      <c r="D19" s="26" t="s">
        <v>21</v>
      </c>
      <c r="E19" s="24">
        <v>2265200</v>
      </c>
    </row>
    <row r="20" spans="1:5" ht="21" customHeight="1">
      <c r="A20" s="20"/>
      <c r="B20" s="25"/>
      <c r="C20" s="25">
        <v>1345</v>
      </c>
      <c r="D20" s="28" t="s">
        <v>22</v>
      </c>
      <c r="E20" s="24">
        <v>179000</v>
      </c>
    </row>
    <row r="21" spans="1:5" ht="21" customHeight="1">
      <c r="A21" s="20"/>
      <c r="B21" s="25"/>
      <c r="C21" s="25">
        <v>1341</v>
      </c>
      <c r="D21" s="26" t="s">
        <v>23</v>
      </c>
      <c r="E21" s="24">
        <v>4000</v>
      </c>
    </row>
    <row r="22" spans="1:5" ht="21" customHeight="1">
      <c r="A22" s="20"/>
      <c r="B22" s="25"/>
      <c r="C22" s="25">
        <v>1361</v>
      </c>
      <c r="D22" s="26" t="s">
        <v>24</v>
      </c>
      <c r="E22" s="24">
        <v>1500</v>
      </c>
    </row>
    <row r="23" spans="1:5" ht="21" customHeight="1">
      <c r="A23" s="20"/>
      <c r="B23" s="25"/>
      <c r="C23" s="25">
        <v>1381</v>
      </c>
      <c r="D23" s="26" t="s">
        <v>25</v>
      </c>
      <c r="E23" s="24">
        <v>50000</v>
      </c>
    </row>
    <row r="24" spans="1:5" ht="21" customHeight="1">
      <c r="A24" s="20"/>
      <c r="B24" s="25"/>
      <c r="C24" s="25">
        <v>1511</v>
      </c>
      <c r="D24" s="26" t="s">
        <v>26</v>
      </c>
      <c r="E24" s="24">
        <v>630000</v>
      </c>
    </row>
    <row r="25" spans="1:5" ht="32.25" customHeight="1">
      <c r="A25" s="29" t="s">
        <v>27</v>
      </c>
      <c r="B25" s="29"/>
      <c r="C25" s="29"/>
      <c r="D25" s="30" t="s">
        <v>28</v>
      </c>
      <c r="E25" s="31">
        <f>SUM($E$14:$E$24)</f>
        <v>5257500</v>
      </c>
    </row>
    <row r="26" spans="1:5" ht="21" customHeight="1" hidden="1">
      <c r="A26" s="32"/>
      <c r="B26" s="32">
        <v>1031</v>
      </c>
      <c r="C26" s="32">
        <v>2111</v>
      </c>
      <c r="D26" s="33" t="s">
        <v>29</v>
      </c>
      <c r="E26" s="24">
        <v>0</v>
      </c>
    </row>
    <row r="27" spans="1:5" ht="21" customHeight="1">
      <c r="A27" s="32"/>
      <c r="B27" s="34">
        <v>1031</v>
      </c>
      <c r="C27" s="35">
        <v>2111</v>
      </c>
      <c r="D27" s="36" t="s">
        <v>30</v>
      </c>
      <c r="E27" s="37">
        <v>10000</v>
      </c>
    </row>
    <row r="28" spans="1:5" ht="21" customHeight="1">
      <c r="A28" s="32"/>
      <c r="B28" s="34">
        <v>2310</v>
      </c>
      <c r="C28" s="35">
        <v>2111</v>
      </c>
      <c r="D28" s="36" t="s">
        <v>31</v>
      </c>
      <c r="E28" s="37">
        <v>240000</v>
      </c>
    </row>
    <row r="29" spans="1:5" ht="21" customHeight="1">
      <c r="A29" s="32"/>
      <c r="B29" s="34">
        <v>3613</v>
      </c>
      <c r="C29" s="35">
        <v>2131</v>
      </c>
      <c r="D29" s="38" t="s">
        <v>32</v>
      </c>
      <c r="E29" s="37">
        <v>12000</v>
      </c>
    </row>
    <row r="30" spans="1:5" ht="21" customHeight="1">
      <c r="A30" s="32"/>
      <c r="B30" s="34">
        <v>3639</v>
      </c>
      <c r="C30" s="35">
        <v>2132</v>
      </c>
      <c r="D30" s="38" t="s">
        <v>33</v>
      </c>
      <c r="E30" s="37">
        <v>0</v>
      </c>
    </row>
    <row r="31" spans="1:5" ht="21" customHeight="1">
      <c r="A31" s="32"/>
      <c r="B31" s="34">
        <v>3727</v>
      </c>
      <c r="C31" s="35">
        <v>2329</v>
      </c>
      <c r="D31" s="36" t="s">
        <v>34</v>
      </c>
      <c r="E31" s="37">
        <v>30000</v>
      </c>
    </row>
    <row r="32" spans="1:5" ht="21" customHeight="1" hidden="1">
      <c r="A32" s="32"/>
      <c r="B32" s="34">
        <v>6310</v>
      </c>
      <c r="C32" s="35">
        <v>2141</v>
      </c>
      <c r="D32" s="36" t="s">
        <v>35</v>
      </c>
      <c r="E32" s="37">
        <v>2700</v>
      </c>
    </row>
    <row r="33" spans="1:5" ht="21" customHeight="1" hidden="1">
      <c r="A33" s="32"/>
      <c r="B33" s="34"/>
      <c r="C33" s="35"/>
      <c r="D33" s="38"/>
      <c r="E33" s="37"/>
    </row>
    <row r="34" spans="1:5" ht="21" customHeight="1" hidden="1">
      <c r="A34" s="32"/>
      <c r="B34" s="34"/>
      <c r="C34" s="35"/>
      <c r="D34" s="36"/>
      <c r="E34" s="37"/>
    </row>
    <row r="35" spans="1:5" ht="21" customHeight="1" hidden="1">
      <c r="A35" s="32"/>
      <c r="B35" s="34"/>
      <c r="C35" s="35"/>
      <c r="D35" s="36"/>
      <c r="E35" s="37"/>
    </row>
    <row r="36" spans="1:5" ht="21" customHeight="1">
      <c r="A36" s="39"/>
      <c r="B36" s="32">
        <v>6171</v>
      </c>
      <c r="C36" s="32">
        <v>2112</v>
      </c>
      <c r="D36" s="40" t="s">
        <v>36</v>
      </c>
      <c r="E36" s="41">
        <v>200</v>
      </c>
    </row>
    <row r="37" spans="1:5" ht="21" customHeight="1">
      <c r="A37" s="25"/>
      <c r="B37" s="25">
        <v>6310</v>
      </c>
      <c r="C37" s="25">
        <v>2141</v>
      </c>
      <c r="D37" s="26" t="s">
        <v>37</v>
      </c>
      <c r="E37" s="24">
        <v>4000</v>
      </c>
    </row>
    <row r="38" spans="1:5" ht="33" customHeight="1">
      <c r="A38" s="29" t="s">
        <v>38</v>
      </c>
      <c r="B38" s="29"/>
      <c r="C38" s="29"/>
      <c r="D38" s="30" t="s">
        <v>39</v>
      </c>
      <c r="E38" s="42">
        <f>SUM(E27:E37)</f>
        <v>298900</v>
      </c>
    </row>
    <row r="39" spans="1:5" ht="33" customHeight="1">
      <c r="A39" s="29" t="s">
        <v>40</v>
      </c>
      <c r="B39" s="29"/>
      <c r="C39" s="29"/>
      <c r="D39" s="30" t="s">
        <v>41</v>
      </c>
      <c r="E39" s="31"/>
    </row>
    <row r="40" spans="1:5" ht="33" customHeight="1">
      <c r="A40" s="43" t="s">
        <v>42</v>
      </c>
      <c r="B40" s="43"/>
      <c r="C40" s="43"/>
      <c r="D40" s="43"/>
      <c r="E40" s="44">
        <f>E25+E38</f>
        <v>5556400</v>
      </c>
    </row>
    <row r="41" spans="1:5" ht="21" customHeight="1">
      <c r="A41" s="39"/>
      <c r="B41" s="32">
        <v>4111</v>
      </c>
      <c r="C41" s="45"/>
      <c r="D41" s="40" t="s">
        <v>43</v>
      </c>
      <c r="E41" s="41"/>
    </row>
    <row r="42" spans="1:5" ht="21" customHeight="1">
      <c r="A42" s="25"/>
      <c r="B42" s="25">
        <v>4112</v>
      </c>
      <c r="C42" s="25"/>
      <c r="D42" s="26" t="s">
        <v>44</v>
      </c>
      <c r="E42" s="46"/>
    </row>
    <row r="43" spans="1:5" ht="21" customHeight="1">
      <c r="A43" s="25"/>
      <c r="B43" s="25">
        <v>4116</v>
      </c>
      <c r="C43" s="25"/>
      <c r="D43" s="26" t="s">
        <v>45</v>
      </c>
      <c r="E43" s="24"/>
    </row>
    <row r="44" spans="1:5" ht="21" customHeight="1">
      <c r="A44" s="25"/>
      <c r="B44" s="25">
        <v>4121</v>
      </c>
      <c r="C44" s="25"/>
      <c r="D44" s="26" t="s">
        <v>46</v>
      </c>
      <c r="E44" s="24"/>
    </row>
    <row r="45" spans="1:5" ht="21" customHeight="1">
      <c r="A45" s="25"/>
      <c r="B45" s="25">
        <v>4221</v>
      </c>
      <c r="C45" s="25"/>
      <c r="D45" s="26" t="s">
        <v>47</v>
      </c>
      <c r="E45" s="24"/>
    </row>
    <row r="46" spans="1:5" ht="21" customHeight="1">
      <c r="A46" s="25"/>
      <c r="B46" s="25"/>
      <c r="C46" s="25"/>
      <c r="D46" s="26" t="s">
        <v>46</v>
      </c>
      <c r="E46" s="24"/>
    </row>
    <row r="47" spans="1:5" ht="21" customHeight="1">
      <c r="A47" s="25"/>
      <c r="B47" s="25"/>
      <c r="C47" s="25"/>
      <c r="D47" s="26"/>
      <c r="E47" s="24"/>
    </row>
    <row r="48" spans="1:5" ht="32.25" customHeight="1">
      <c r="A48" s="29" t="s">
        <v>48</v>
      </c>
      <c r="B48" s="29"/>
      <c r="C48" s="29"/>
      <c r="D48" s="47" t="s">
        <v>49</v>
      </c>
      <c r="E48" s="48"/>
    </row>
    <row r="49" spans="1:5" ht="32.25" customHeight="1">
      <c r="A49" s="49" t="s">
        <v>50</v>
      </c>
      <c r="B49" s="49"/>
      <c r="C49" s="49"/>
      <c r="D49" s="50"/>
      <c r="E49" s="44">
        <f>E40+E48</f>
        <v>5556400</v>
      </c>
    </row>
    <row r="50" spans="1:5" ht="33" customHeight="1">
      <c r="A50" s="51" t="s">
        <v>51</v>
      </c>
      <c r="B50" s="51"/>
      <c r="C50" s="51"/>
      <c r="D50" s="51"/>
      <c r="E50" s="52">
        <f>E49-(List2!E102)</f>
        <v>131027</v>
      </c>
    </row>
    <row r="51" spans="1:5" ht="30" customHeight="1">
      <c r="A51" s="53" t="s">
        <v>52</v>
      </c>
      <c r="B51" s="54"/>
      <c r="C51" s="54"/>
      <c r="D51" s="55" t="s">
        <v>53</v>
      </c>
      <c r="E51" s="56">
        <f>-E50</f>
        <v>-131027</v>
      </c>
    </row>
    <row r="52" spans="1:5" ht="21" customHeight="1">
      <c r="A52" s="57"/>
      <c r="B52" s="25">
        <v>8114</v>
      </c>
      <c r="C52" s="25"/>
      <c r="D52" s="26" t="s">
        <v>54</v>
      </c>
      <c r="E52" s="24"/>
    </row>
    <row r="53" spans="1:5" ht="21" customHeight="1">
      <c r="A53" s="58"/>
      <c r="B53" s="25">
        <v>8115</v>
      </c>
      <c r="C53" s="25"/>
      <c r="D53" s="26" t="s">
        <v>55</v>
      </c>
      <c r="E53" s="24">
        <f>E50</f>
        <v>131027</v>
      </c>
    </row>
    <row r="54" spans="1:5" ht="21" customHeight="1">
      <c r="A54" s="58"/>
      <c r="B54" s="25">
        <v>8123</v>
      </c>
      <c r="C54" s="25"/>
      <c r="D54" s="26" t="s">
        <v>56</v>
      </c>
      <c r="E54" s="24"/>
    </row>
    <row r="55" spans="1:5" ht="21" customHeight="1">
      <c r="A55" s="58"/>
      <c r="B55" s="25">
        <v>8124</v>
      </c>
      <c r="C55" s="25"/>
      <c r="D55" s="26" t="s">
        <v>57</v>
      </c>
      <c r="E55" s="24"/>
    </row>
    <row r="56" spans="1:5" ht="21" customHeight="1">
      <c r="A56" s="58"/>
      <c r="B56" s="25"/>
      <c r="C56" s="25"/>
      <c r="D56" s="26"/>
      <c r="E56" s="24"/>
    </row>
    <row r="57" spans="1:5" ht="21" customHeight="1">
      <c r="A57" s="59"/>
      <c r="B57" s="60"/>
      <c r="C57" s="60"/>
      <c r="D57" s="61"/>
      <c r="E57" s="62"/>
    </row>
    <row r="58" spans="1:5" ht="18" customHeight="1">
      <c r="A58" s="4"/>
      <c r="B58" s="4"/>
      <c r="C58" s="4"/>
      <c r="D58" s="4"/>
      <c r="E58" s="63"/>
    </row>
    <row r="59" spans="1:5" ht="34.5" customHeight="1">
      <c r="A59" s="64"/>
      <c r="B59" s="64"/>
      <c r="C59" s="65" t="s">
        <v>58</v>
      </c>
      <c r="D59" s="66">
        <v>45268</v>
      </c>
      <c r="E59" s="67"/>
    </row>
    <row r="60" spans="1:5" ht="34.5" customHeight="1">
      <c r="A60" s="64"/>
      <c r="B60" s="64"/>
      <c r="C60" s="65" t="s">
        <v>59</v>
      </c>
      <c r="D60" s="68" t="s">
        <v>60</v>
      </c>
      <c r="E60" s="67"/>
    </row>
    <row r="61" spans="1:5" ht="18" customHeight="1">
      <c r="A61" s="6"/>
      <c r="E61" s="10"/>
    </row>
    <row r="62" ht="12.75" customHeight="1">
      <c r="E62" s="10"/>
    </row>
    <row r="63" ht="12.75" customHeight="1">
      <c r="E63" s="10"/>
    </row>
    <row r="64" ht="12.75" customHeight="1">
      <c r="E64" s="10"/>
    </row>
    <row r="65" ht="12.75" customHeight="1">
      <c r="E65" s="10"/>
    </row>
    <row r="66" ht="12.75" customHeight="1">
      <c r="E66" s="10"/>
    </row>
    <row r="67" ht="12.75" customHeight="1">
      <c r="E67" s="10"/>
    </row>
    <row r="68" ht="12.75" customHeight="1">
      <c r="E68" s="10"/>
    </row>
    <row r="69" ht="12.75" customHeight="1">
      <c r="E69" s="10"/>
    </row>
    <row r="70" ht="12.75" customHeight="1">
      <c r="E70" s="10"/>
    </row>
    <row r="71" ht="12.75" customHeight="1">
      <c r="E71" s="10"/>
    </row>
    <row r="72" ht="12.75" customHeight="1">
      <c r="E72" s="10"/>
    </row>
    <row r="73" ht="12.75" customHeight="1">
      <c r="E73" s="10"/>
    </row>
    <row r="74" ht="12.75" customHeight="1">
      <c r="E74" s="10"/>
    </row>
    <row r="75" ht="12.75" customHeight="1">
      <c r="E75" s="10"/>
    </row>
    <row r="76" ht="12.75" customHeight="1">
      <c r="E76" s="10"/>
    </row>
    <row r="77" ht="12.75" customHeight="1">
      <c r="E77" s="10"/>
    </row>
    <row r="78" ht="12.75" customHeight="1">
      <c r="E78" s="10"/>
    </row>
    <row r="79" ht="12.75" customHeight="1">
      <c r="E79" s="10"/>
    </row>
    <row r="80" ht="12.75" customHeight="1">
      <c r="E80" s="10"/>
    </row>
    <row r="81" ht="12.75" customHeight="1">
      <c r="E81" s="10"/>
    </row>
    <row r="82" ht="12.75" customHeight="1">
      <c r="E82" s="10"/>
    </row>
    <row r="83" ht="12.75" customHeight="1">
      <c r="E83" s="10"/>
    </row>
    <row r="84" ht="12.75" customHeight="1">
      <c r="E84" s="10"/>
    </row>
    <row r="85" ht="12.75" customHeight="1">
      <c r="E85" s="10"/>
    </row>
    <row r="86" ht="12.75" customHeight="1">
      <c r="E86" s="10"/>
    </row>
    <row r="87" ht="12.75" customHeight="1">
      <c r="E87" s="10"/>
    </row>
    <row r="88" ht="12.75" customHeight="1">
      <c r="E88" s="10"/>
    </row>
    <row r="89" ht="12.75" customHeight="1">
      <c r="E89" s="10"/>
    </row>
    <row r="90" ht="12.75" customHeight="1">
      <c r="E90" s="10"/>
    </row>
    <row r="91" ht="12.75" customHeight="1">
      <c r="E91" s="10"/>
    </row>
    <row r="92" ht="12.75" customHeight="1">
      <c r="E92" s="10"/>
    </row>
    <row r="93" ht="12.75" customHeight="1">
      <c r="E93" s="10"/>
    </row>
    <row r="94" ht="12.75" customHeight="1">
      <c r="E94" s="10"/>
    </row>
    <row r="95" ht="12.75" customHeight="1">
      <c r="E95" s="10"/>
    </row>
    <row r="96" ht="12.75" customHeight="1">
      <c r="E96" s="10"/>
    </row>
    <row r="97" ht="12.75" customHeight="1">
      <c r="E97" s="10"/>
    </row>
    <row r="98" ht="12.75" customHeight="1">
      <c r="E98" s="10"/>
    </row>
    <row r="99" ht="12.75" customHeight="1">
      <c r="E99" s="10"/>
    </row>
    <row r="100" ht="12.75" customHeight="1">
      <c r="E100" s="10"/>
    </row>
    <row r="101" ht="12.75" customHeight="1">
      <c r="E101" s="10"/>
    </row>
    <row r="102" ht="12.75" customHeight="1">
      <c r="E102" s="10"/>
    </row>
    <row r="103" ht="12.75" customHeight="1">
      <c r="E103" s="10"/>
    </row>
    <row r="104" ht="12.75" customHeight="1">
      <c r="E104" s="10"/>
    </row>
    <row r="105" ht="12.75" customHeight="1">
      <c r="E105" s="10"/>
    </row>
    <row r="106" ht="12.75" customHeight="1">
      <c r="E106" s="10"/>
    </row>
    <row r="107" ht="12.75" customHeight="1">
      <c r="E107" s="10"/>
    </row>
    <row r="108" ht="12.75" customHeight="1">
      <c r="E108" s="10"/>
    </row>
    <row r="109" ht="12.75" customHeight="1">
      <c r="E109" s="10"/>
    </row>
    <row r="110" ht="12.75" customHeight="1">
      <c r="E110" s="10"/>
    </row>
    <row r="111" ht="12.75" customHeight="1">
      <c r="E111" s="10">
        <v>0</v>
      </c>
    </row>
    <row r="112" ht="12.75" customHeight="1">
      <c r="E112" s="10"/>
    </row>
    <row r="113" ht="12.75" customHeight="1">
      <c r="E113" s="10"/>
    </row>
    <row r="114" ht="12.75" customHeight="1">
      <c r="E114" s="10"/>
    </row>
    <row r="115" ht="12.75" customHeight="1">
      <c r="E115" s="10"/>
    </row>
    <row r="116" ht="12.75" customHeight="1">
      <c r="E116" s="10"/>
    </row>
    <row r="117" ht="12.75" customHeight="1">
      <c r="E117" s="10"/>
    </row>
    <row r="118" ht="12.75" customHeight="1">
      <c r="E118" s="10"/>
    </row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3">
    <mergeCell ref="A1:B1"/>
    <mergeCell ref="A2:B2"/>
    <mergeCell ref="A3:E4"/>
    <mergeCell ref="B6:C6"/>
    <mergeCell ref="B8:C8"/>
    <mergeCell ref="D10:E10"/>
    <mergeCell ref="B12:B13"/>
    <mergeCell ref="C12:C13"/>
    <mergeCell ref="D12:D13"/>
    <mergeCell ref="E12:E13"/>
    <mergeCell ref="A14:A24"/>
    <mergeCell ref="A40:D40"/>
    <mergeCell ref="A50:D50"/>
  </mergeCells>
  <hyperlinks>
    <hyperlink ref="D6" r:id="rId1" display="Návrh je v elektronické podobě zveřejněn na stránkách www.borkovice.cz"/>
  </hyperlinks>
  <printOptions/>
  <pageMargins left="0.7875" right="0.4625" top="0.7875" bottom="0.7875" header="0.5118110236220472" footer="0.5118110236220472"/>
  <pageSetup firstPageNumber="1" useFirstPageNumber="1" horizontalDpi="300" verticalDpi="3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tabSelected="1" showOutlineSymbols="0" view="pageBreakPreview" zoomScale="95" zoomScaleNormal="77" zoomScaleSheetLayoutView="95" workbookViewId="0" topLeftCell="A73">
      <selection activeCell="E21" sqref="E21"/>
    </sheetView>
  </sheetViews>
  <sheetFormatPr defaultColWidth="9.140625" defaultRowHeight="12.75" customHeight="1"/>
  <cols>
    <col min="1" max="1" width="12.421875" style="0" customWidth="1"/>
    <col min="2" max="2" width="12.57421875" style="0" customWidth="1"/>
    <col min="3" max="3" width="11.421875" style="0" customWidth="1"/>
    <col min="4" max="4" width="62.421875" style="0" customWidth="1"/>
    <col min="5" max="5" width="22.7109375" style="0" customWidth="1"/>
    <col min="6" max="16384" width="11.421875" style="0" customWidth="1"/>
  </cols>
  <sheetData>
    <row r="1" spans="1:2" ht="15" customHeight="1">
      <c r="A1" s="69" t="s">
        <v>0</v>
      </c>
      <c r="B1" s="69"/>
    </row>
    <row r="2" spans="1:5" ht="15" customHeight="1">
      <c r="A2" s="69" t="s">
        <v>1</v>
      </c>
      <c r="B2" s="69"/>
      <c r="E2" s="70" t="s">
        <v>61</v>
      </c>
    </row>
    <row r="3" spans="1:5" ht="12.75" customHeight="1">
      <c r="A3" s="6" t="s">
        <v>4</v>
      </c>
      <c r="B3" s="6"/>
      <c r="C3" s="6"/>
      <c r="D3" s="6"/>
      <c r="E3" s="6"/>
    </row>
    <row r="4" spans="1:5" ht="12.75" customHeight="1">
      <c r="A4" s="6"/>
      <c r="B4" s="6"/>
      <c r="C4" s="6"/>
      <c r="D4" s="6"/>
      <c r="E4" s="6"/>
    </row>
    <row r="5" spans="1:5" ht="15.75" customHeight="1">
      <c r="A5" s="71" t="s">
        <v>62</v>
      </c>
      <c r="D5" s="72" t="s">
        <v>63</v>
      </c>
      <c r="E5" s="72"/>
    </row>
    <row r="6" ht="10.5" customHeight="1"/>
    <row r="7" spans="1:5" ht="12.75" customHeight="1">
      <c r="A7" s="15" t="s">
        <v>8</v>
      </c>
      <c r="B7" s="16" t="s">
        <v>9</v>
      </c>
      <c r="C7" s="16" t="s">
        <v>10</v>
      </c>
      <c r="D7" s="17" t="s">
        <v>64</v>
      </c>
      <c r="E7" s="73" t="s">
        <v>12</v>
      </c>
    </row>
    <row r="8" spans="1:5" ht="12.75" customHeight="1">
      <c r="A8" s="19" t="s">
        <v>65</v>
      </c>
      <c r="B8" s="16"/>
      <c r="C8" s="16"/>
      <c r="D8" s="17"/>
      <c r="E8" s="73"/>
    </row>
    <row r="9" spans="1:6" ht="15" customHeight="1">
      <c r="A9" s="74" t="s">
        <v>66</v>
      </c>
      <c r="B9" s="75">
        <v>1031</v>
      </c>
      <c r="C9" s="76">
        <v>5139</v>
      </c>
      <c r="D9" s="77" t="s">
        <v>67</v>
      </c>
      <c r="E9" s="78">
        <v>10000</v>
      </c>
      <c r="F9" s="79"/>
    </row>
    <row r="10" spans="1:6" ht="15" customHeight="1">
      <c r="A10" s="74" t="s">
        <v>66</v>
      </c>
      <c r="B10" s="75">
        <v>1031</v>
      </c>
      <c r="C10" s="76">
        <v>5169</v>
      </c>
      <c r="D10" s="77" t="s">
        <v>68</v>
      </c>
      <c r="E10" s="80">
        <v>5000</v>
      </c>
      <c r="F10" s="79"/>
    </row>
    <row r="11" spans="1:6" ht="15.75" customHeight="1">
      <c r="A11" s="81"/>
      <c r="B11" s="82">
        <v>1031</v>
      </c>
      <c r="C11" s="83"/>
      <c r="D11" s="83" t="s">
        <v>69</v>
      </c>
      <c r="E11" s="84">
        <f>SUM(E9,E10)</f>
        <v>15000</v>
      </c>
      <c r="F11" s="79"/>
    </row>
    <row r="12" spans="1:6" ht="15.75" customHeight="1">
      <c r="A12" s="81" t="s">
        <v>66</v>
      </c>
      <c r="B12" s="85">
        <v>2212</v>
      </c>
      <c r="C12" s="86">
        <v>5137</v>
      </c>
      <c r="D12" s="86" t="s">
        <v>70</v>
      </c>
      <c r="E12" s="87">
        <v>0</v>
      </c>
      <c r="F12" s="79"/>
    </row>
    <row r="13" spans="1:6" ht="15.75" customHeight="1">
      <c r="A13" s="81" t="s">
        <v>66</v>
      </c>
      <c r="B13" s="85">
        <v>2212</v>
      </c>
      <c r="C13" s="86">
        <v>5139</v>
      </c>
      <c r="D13" s="77" t="s">
        <v>71</v>
      </c>
      <c r="E13" s="87">
        <v>10000</v>
      </c>
      <c r="F13" s="79"/>
    </row>
    <row r="14" spans="1:6" ht="15.75" customHeight="1">
      <c r="A14" s="81" t="s">
        <v>66</v>
      </c>
      <c r="B14" s="85">
        <v>2212</v>
      </c>
      <c r="C14" s="86">
        <v>5169</v>
      </c>
      <c r="D14" s="77" t="s">
        <v>68</v>
      </c>
      <c r="E14" s="87">
        <v>20000</v>
      </c>
      <c r="F14" s="79"/>
    </row>
    <row r="15" spans="1:6" ht="15" customHeight="1">
      <c r="A15" s="81" t="s">
        <v>66</v>
      </c>
      <c r="B15" s="85">
        <v>2212</v>
      </c>
      <c r="C15" s="86">
        <v>5171</v>
      </c>
      <c r="D15" s="77" t="s">
        <v>72</v>
      </c>
      <c r="E15" s="88">
        <v>0</v>
      </c>
      <c r="F15" s="79"/>
    </row>
    <row r="16" spans="1:8" ht="15.75" customHeight="1">
      <c r="A16" s="81"/>
      <c r="B16" s="82">
        <v>2212</v>
      </c>
      <c r="C16" s="83"/>
      <c r="D16" s="83" t="s">
        <v>73</v>
      </c>
      <c r="E16" s="84">
        <v>30000</v>
      </c>
      <c r="F16" s="79"/>
      <c r="H16" s="89"/>
    </row>
    <row r="17" spans="1:6" ht="15" customHeight="1">
      <c r="A17" s="81" t="s">
        <v>66</v>
      </c>
      <c r="B17" s="75">
        <v>2219</v>
      </c>
      <c r="C17" s="76">
        <v>5156</v>
      </c>
      <c r="D17" s="77" t="s">
        <v>74</v>
      </c>
      <c r="E17" s="80">
        <v>2500</v>
      </c>
      <c r="F17" s="79"/>
    </row>
    <row r="18" spans="1:6" ht="15" customHeight="1">
      <c r="A18" s="81" t="s">
        <v>66</v>
      </c>
      <c r="B18" s="75">
        <v>2219</v>
      </c>
      <c r="C18" s="76">
        <v>5169</v>
      </c>
      <c r="D18" s="77" t="s">
        <v>75</v>
      </c>
      <c r="E18" s="80">
        <v>10000</v>
      </c>
      <c r="F18" s="79"/>
    </row>
    <row r="19" spans="1:6" ht="15.75" customHeight="1">
      <c r="A19" s="81"/>
      <c r="B19" s="82">
        <v>2219</v>
      </c>
      <c r="C19" s="83"/>
      <c r="D19" s="83" t="s">
        <v>76</v>
      </c>
      <c r="E19" s="84">
        <v>12500</v>
      </c>
      <c r="F19" s="79"/>
    </row>
    <row r="20" spans="1:6" ht="15.75" customHeight="1">
      <c r="A20" s="81" t="s">
        <v>66</v>
      </c>
      <c r="B20" s="85">
        <v>2310</v>
      </c>
      <c r="C20" s="86">
        <v>5137</v>
      </c>
      <c r="D20" s="86" t="s">
        <v>77</v>
      </c>
      <c r="E20" s="88">
        <v>45268</v>
      </c>
      <c r="F20" s="79"/>
    </row>
    <row r="21" spans="1:6" ht="15" customHeight="1">
      <c r="A21" s="81" t="s">
        <v>66</v>
      </c>
      <c r="B21" s="75">
        <v>2310</v>
      </c>
      <c r="C21" s="76">
        <v>5169</v>
      </c>
      <c r="D21" s="77" t="s">
        <v>78</v>
      </c>
      <c r="E21" s="80">
        <v>150000</v>
      </c>
      <c r="F21" s="79"/>
    </row>
    <row r="22" spans="1:6" ht="15" customHeight="1">
      <c r="A22" s="81" t="s">
        <v>66</v>
      </c>
      <c r="B22" s="75">
        <v>2310</v>
      </c>
      <c r="C22" s="76">
        <v>5171</v>
      </c>
      <c r="D22" s="77" t="s">
        <v>75</v>
      </c>
      <c r="E22" s="80">
        <v>25000</v>
      </c>
      <c r="F22" s="79"/>
    </row>
    <row r="23" spans="1:6" ht="15" customHeight="1">
      <c r="A23" s="81" t="s">
        <v>66</v>
      </c>
      <c r="B23" s="75">
        <v>2310</v>
      </c>
      <c r="C23" s="76">
        <v>5365</v>
      </c>
      <c r="D23" s="77" t="s">
        <v>79</v>
      </c>
      <c r="E23" s="80">
        <v>40000</v>
      </c>
      <c r="F23" s="79"/>
    </row>
    <row r="24" spans="1:6" ht="15.75" customHeight="1">
      <c r="A24" s="81"/>
      <c r="B24" s="82">
        <v>2310</v>
      </c>
      <c r="C24" s="83"/>
      <c r="D24" s="83" t="s">
        <v>80</v>
      </c>
      <c r="E24" s="90">
        <f>SUM(E21:E23)</f>
        <v>215000</v>
      </c>
      <c r="F24" s="79"/>
    </row>
    <row r="25" spans="1:6" ht="15" customHeight="1">
      <c r="A25" s="81" t="s">
        <v>66</v>
      </c>
      <c r="B25" s="75">
        <v>2321</v>
      </c>
      <c r="C25" s="76">
        <v>5171</v>
      </c>
      <c r="D25" s="77" t="s">
        <v>75</v>
      </c>
      <c r="E25" s="91">
        <v>10000</v>
      </c>
      <c r="F25" s="92"/>
    </row>
    <row r="26" spans="1:6" ht="15" customHeight="1">
      <c r="A26" s="81" t="s">
        <v>81</v>
      </c>
      <c r="B26" s="75">
        <v>2321</v>
      </c>
      <c r="C26" s="76">
        <v>6121</v>
      </c>
      <c r="D26" s="77" t="s">
        <v>82</v>
      </c>
      <c r="E26" s="91">
        <v>99000</v>
      </c>
      <c r="F26" s="92"/>
    </row>
    <row r="27" spans="1:6" ht="15.75" customHeight="1">
      <c r="A27" s="81"/>
      <c r="B27" s="82">
        <v>2321</v>
      </c>
      <c r="C27" s="83"/>
      <c r="D27" s="83" t="s">
        <v>83</v>
      </c>
      <c r="E27" s="84">
        <f>SUM(E25,E26)</f>
        <v>109000</v>
      </c>
      <c r="F27" s="92"/>
    </row>
    <row r="28" spans="1:6" ht="15" customHeight="1">
      <c r="A28" s="81" t="s">
        <v>66</v>
      </c>
      <c r="B28" s="75">
        <v>3312</v>
      </c>
      <c r="C28" s="86">
        <v>5175</v>
      </c>
      <c r="D28" s="76" t="s">
        <v>84</v>
      </c>
      <c r="E28" s="88">
        <v>10000</v>
      </c>
      <c r="F28" s="79"/>
    </row>
    <row r="29" spans="1:6" ht="15" customHeight="1">
      <c r="A29" s="81" t="s">
        <v>66</v>
      </c>
      <c r="B29" s="75">
        <v>3312</v>
      </c>
      <c r="C29" s="86">
        <v>5219</v>
      </c>
      <c r="D29" s="76" t="s">
        <v>85</v>
      </c>
      <c r="E29" s="88">
        <v>20000</v>
      </c>
      <c r="F29" s="79"/>
    </row>
    <row r="30" spans="1:6" ht="15.75" customHeight="1">
      <c r="A30" s="81"/>
      <c r="B30" s="82">
        <v>3312</v>
      </c>
      <c r="C30" s="83"/>
      <c r="D30" s="83" t="s">
        <v>86</v>
      </c>
      <c r="E30" s="84">
        <f>SUM(E28:E29)</f>
        <v>30000</v>
      </c>
      <c r="F30" s="79"/>
    </row>
    <row r="31" spans="1:6" ht="15" customHeight="1">
      <c r="A31" s="81" t="s">
        <v>66</v>
      </c>
      <c r="B31" s="75">
        <v>3314</v>
      </c>
      <c r="C31" s="76">
        <v>5021</v>
      </c>
      <c r="D31" s="77" t="s">
        <v>87</v>
      </c>
      <c r="E31" s="80">
        <v>4440</v>
      </c>
      <c r="F31" s="79"/>
    </row>
    <row r="32" spans="1:6" ht="15" customHeight="1">
      <c r="A32" s="81" t="s">
        <v>66</v>
      </c>
      <c r="B32" s="75">
        <v>3314</v>
      </c>
      <c r="C32" s="76">
        <v>5136</v>
      </c>
      <c r="D32" s="77" t="s">
        <v>88</v>
      </c>
      <c r="E32" s="80">
        <v>4500</v>
      </c>
      <c r="F32" s="79"/>
    </row>
    <row r="33" spans="1:6" ht="15.75" customHeight="1">
      <c r="A33" s="81"/>
      <c r="B33" s="82">
        <v>3314</v>
      </c>
      <c r="C33" s="83"/>
      <c r="D33" s="83" t="s">
        <v>89</v>
      </c>
      <c r="E33" s="84">
        <f>SUM(E31:E32)</f>
        <v>8940</v>
      </c>
      <c r="F33" s="79"/>
    </row>
    <row r="34" spans="1:6" ht="15.75" customHeight="1">
      <c r="A34" s="81" t="s">
        <v>66</v>
      </c>
      <c r="B34" s="75">
        <v>3319</v>
      </c>
      <c r="C34" s="86">
        <v>5139</v>
      </c>
      <c r="D34" s="77" t="s">
        <v>90</v>
      </c>
      <c r="E34" s="88">
        <v>3500</v>
      </c>
      <c r="F34" s="79"/>
    </row>
    <row r="35" spans="1:6" ht="15" customHeight="1">
      <c r="A35" s="81" t="s">
        <v>66</v>
      </c>
      <c r="B35" s="75">
        <v>3319</v>
      </c>
      <c r="C35" s="76">
        <v>5175</v>
      </c>
      <c r="D35" s="77" t="s">
        <v>91</v>
      </c>
      <c r="E35" s="80">
        <v>10000</v>
      </c>
      <c r="F35" s="79"/>
    </row>
    <row r="36" spans="1:6" ht="15.75" customHeight="1">
      <c r="A36" s="81"/>
      <c r="B36" s="82">
        <v>3319</v>
      </c>
      <c r="C36" s="83"/>
      <c r="D36" s="83" t="s">
        <v>92</v>
      </c>
      <c r="E36" s="84">
        <f>SUM(E34:E35)</f>
        <v>13500</v>
      </c>
      <c r="F36" s="79"/>
    </row>
    <row r="37" spans="1:6" ht="15" customHeight="1">
      <c r="A37" s="81" t="s">
        <v>66</v>
      </c>
      <c r="B37" s="85">
        <v>3399</v>
      </c>
      <c r="C37" s="86">
        <v>5175</v>
      </c>
      <c r="D37" s="76" t="s">
        <v>93</v>
      </c>
      <c r="E37" s="88">
        <v>5000</v>
      </c>
      <c r="F37" s="79"/>
    </row>
    <row r="38" spans="1:6" ht="15" customHeight="1">
      <c r="A38" s="81" t="s">
        <v>66</v>
      </c>
      <c r="B38" s="85">
        <v>3399</v>
      </c>
      <c r="C38" s="86">
        <v>5194</v>
      </c>
      <c r="D38" s="86" t="s">
        <v>94</v>
      </c>
      <c r="E38" s="88">
        <v>12000</v>
      </c>
      <c r="F38" s="79"/>
    </row>
    <row r="39" spans="1:6" ht="15.75" customHeight="1">
      <c r="A39" s="81"/>
      <c r="B39" s="82">
        <v>3399</v>
      </c>
      <c r="C39" s="83"/>
      <c r="D39" s="83" t="s">
        <v>95</v>
      </c>
      <c r="E39" s="84">
        <f>SUM(E37:E38)</f>
        <v>17000</v>
      </c>
      <c r="F39" s="79"/>
    </row>
    <row r="40" spans="1:6" ht="15.75" customHeight="1">
      <c r="A40" s="81" t="s">
        <v>66</v>
      </c>
      <c r="B40" s="85">
        <v>3412</v>
      </c>
      <c r="C40" s="86">
        <v>5139</v>
      </c>
      <c r="D40" s="77" t="s">
        <v>96</v>
      </c>
      <c r="E40" s="88">
        <v>0</v>
      </c>
      <c r="F40" s="79"/>
    </row>
    <row r="41" spans="1:6" ht="15" customHeight="1">
      <c r="A41" s="81" t="s">
        <v>66</v>
      </c>
      <c r="B41" s="85">
        <v>3412</v>
      </c>
      <c r="C41" s="86">
        <v>5171</v>
      </c>
      <c r="D41" s="77" t="s">
        <v>97</v>
      </c>
      <c r="E41" s="88">
        <v>0</v>
      </c>
      <c r="F41" s="79"/>
    </row>
    <row r="42" spans="1:6" ht="15.75" customHeight="1">
      <c r="A42" s="81"/>
      <c r="B42" s="82">
        <v>3412</v>
      </c>
      <c r="C42" s="83"/>
      <c r="D42" s="83" t="s">
        <v>98</v>
      </c>
      <c r="E42" s="84">
        <f>SUM(E40:E41)</f>
        <v>0</v>
      </c>
      <c r="F42" s="79"/>
    </row>
    <row r="43" spans="1:6" ht="15" customHeight="1">
      <c r="A43" s="81" t="s">
        <v>66</v>
      </c>
      <c r="B43" s="75">
        <v>3421</v>
      </c>
      <c r="C43" s="86">
        <v>5169</v>
      </c>
      <c r="D43" s="77" t="s">
        <v>99</v>
      </c>
      <c r="E43" s="80">
        <v>17000</v>
      </c>
      <c r="F43" s="79"/>
    </row>
    <row r="44" spans="1:6" ht="15" customHeight="1">
      <c r="A44" s="81" t="s">
        <v>66</v>
      </c>
      <c r="B44" s="75">
        <v>3421</v>
      </c>
      <c r="C44" s="86">
        <v>5175</v>
      </c>
      <c r="D44" s="77" t="s">
        <v>100</v>
      </c>
      <c r="E44" s="80">
        <v>10000</v>
      </c>
      <c r="F44" s="79"/>
    </row>
    <row r="45" spans="1:6" ht="15" customHeight="1">
      <c r="A45" s="81" t="s">
        <v>66</v>
      </c>
      <c r="B45" s="75">
        <v>3421</v>
      </c>
      <c r="C45" s="76">
        <v>5492</v>
      </c>
      <c r="D45" s="77" t="s">
        <v>101</v>
      </c>
      <c r="E45" s="80">
        <v>5000</v>
      </c>
      <c r="F45" s="79"/>
    </row>
    <row r="46" spans="1:6" ht="15.75" customHeight="1">
      <c r="A46" s="81"/>
      <c r="B46" s="82">
        <v>3421</v>
      </c>
      <c r="C46" s="83"/>
      <c r="D46" s="83" t="s">
        <v>102</v>
      </c>
      <c r="E46" s="84">
        <f>SUM(E43:E45)</f>
        <v>32000</v>
      </c>
      <c r="F46" s="79"/>
    </row>
    <row r="47" spans="1:6" ht="15.75" customHeight="1">
      <c r="A47" s="81" t="s">
        <v>66</v>
      </c>
      <c r="B47" s="85">
        <v>3613</v>
      </c>
      <c r="C47" s="86">
        <v>5132</v>
      </c>
      <c r="D47" s="86" t="s">
        <v>103</v>
      </c>
      <c r="E47" s="88">
        <v>1000</v>
      </c>
      <c r="F47" s="79"/>
    </row>
    <row r="48" spans="1:6" ht="15" customHeight="1">
      <c r="A48" s="81" t="s">
        <v>66</v>
      </c>
      <c r="B48" s="85">
        <v>3613</v>
      </c>
      <c r="C48" s="86">
        <v>5139</v>
      </c>
      <c r="D48" s="77" t="s">
        <v>71</v>
      </c>
      <c r="E48" s="88">
        <v>15000</v>
      </c>
      <c r="F48" s="79"/>
    </row>
    <row r="49" spans="1:6" ht="15" customHeight="1">
      <c r="A49" s="81" t="s">
        <v>66</v>
      </c>
      <c r="B49" s="85">
        <v>3613</v>
      </c>
      <c r="C49" s="86">
        <v>5154</v>
      </c>
      <c r="D49" s="77" t="s">
        <v>104</v>
      </c>
      <c r="E49" s="88">
        <v>25000</v>
      </c>
      <c r="F49" s="79"/>
    </row>
    <row r="50" spans="1:6" ht="15" customHeight="1">
      <c r="A50" s="81" t="s">
        <v>66</v>
      </c>
      <c r="B50" s="85">
        <v>3613</v>
      </c>
      <c r="C50" s="86">
        <v>5155</v>
      </c>
      <c r="D50" s="86" t="s">
        <v>105</v>
      </c>
      <c r="E50" s="88">
        <v>0</v>
      </c>
      <c r="F50" s="79"/>
    </row>
    <row r="51" spans="1:6" ht="15" customHeight="1">
      <c r="A51" s="81" t="s">
        <v>66</v>
      </c>
      <c r="B51" s="85">
        <v>3613</v>
      </c>
      <c r="C51" s="86">
        <v>5163</v>
      </c>
      <c r="D51" s="86" t="s">
        <v>106</v>
      </c>
      <c r="E51" s="88">
        <v>7000</v>
      </c>
      <c r="F51" s="79"/>
    </row>
    <row r="52" spans="1:6" ht="15" customHeight="1">
      <c r="A52" s="81" t="s">
        <v>66</v>
      </c>
      <c r="B52" s="85">
        <v>3613</v>
      </c>
      <c r="C52" s="86">
        <v>5169</v>
      </c>
      <c r="D52" s="77" t="s">
        <v>68</v>
      </c>
      <c r="E52" s="88">
        <v>10000</v>
      </c>
      <c r="F52" s="79"/>
    </row>
    <row r="53" spans="1:6" ht="15" customHeight="1">
      <c r="A53" s="81" t="s">
        <v>66</v>
      </c>
      <c r="B53" s="85">
        <v>3613</v>
      </c>
      <c r="C53" s="86">
        <v>5171</v>
      </c>
      <c r="D53" s="77" t="s">
        <v>75</v>
      </c>
      <c r="E53" s="88">
        <v>2100000</v>
      </c>
      <c r="F53" s="79"/>
    </row>
    <row r="54" spans="1:6" ht="15.75" customHeight="1">
      <c r="A54" s="81"/>
      <c r="B54" s="82">
        <v>3613</v>
      </c>
      <c r="C54" s="83"/>
      <c r="D54" s="83" t="s">
        <v>107</v>
      </c>
      <c r="E54" s="84">
        <f>SUM(E47:E53)</f>
        <v>2158000</v>
      </c>
      <c r="F54" s="79"/>
    </row>
    <row r="55" spans="1:6" ht="15" customHeight="1">
      <c r="A55" s="81" t="s">
        <v>66</v>
      </c>
      <c r="B55" s="75">
        <v>3631</v>
      </c>
      <c r="C55" s="76">
        <v>5154</v>
      </c>
      <c r="D55" s="77" t="s">
        <v>108</v>
      </c>
      <c r="E55" s="80">
        <v>170000</v>
      </c>
      <c r="F55" s="79"/>
    </row>
    <row r="56" spans="1:6" ht="15" customHeight="1">
      <c r="A56" s="81" t="s">
        <v>66</v>
      </c>
      <c r="B56" s="75">
        <v>3631</v>
      </c>
      <c r="C56" s="76">
        <v>5171</v>
      </c>
      <c r="D56" s="77" t="s">
        <v>75</v>
      </c>
      <c r="E56" s="80">
        <v>18000</v>
      </c>
      <c r="F56" s="79"/>
    </row>
    <row r="57" spans="1:6" ht="15.75" customHeight="1">
      <c r="A57" s="81"/>
      <c r="B57" s="82">
        <v>3631</v>
      </c>
      <c r="C57" s="83"/>
      <c r="D57" s="83" t="s">
        <v>109</v>
      </c>
      <c r="E57" s="84">
        <f>SUM(E55:E56)</f>
        <v>188000</v>
      </c>
      <c r="F57" s="79"/>
    </row>
    <row r="58" spans="1:6" ht="15" customHeight="1">
      <c r="A58" s="81" t="s">
        <v>66</v>
      </c>
      <c r="B58" s="85">
        <v>3633</v>
      </c>
      <c r="C58" s="86">
        <v>5171</v>
      </c>
      <c r="D58" s="86" t="s">
        <v>110</v>
      </c>
      <c r="E58" s="88">
        <v>12000</v>
      </c>
      <c r="F58" s="79"/>
    </row>
    <row r="59" spans="1:6" ht="15.75" customHeight="1">
      <c r="A59" s="81"/>
      <c r="B59" s="82">
        <v>3633</v>
      </c>
      <c r="C59" s="83"/>
      <c r="D59" s="83" t="s">
        <v>111</v>
      </c>
      <c r="E59" s="84">
        <f>SUM(E58:E58)</f>
        <v>12000</v>
      </c>
      <c r="F59" s="79"/>
    </row>
    <row r="60" spans="1:6" ht="15" customHeight="1">
      <c r="A60" s="81" t="s">
        <v>66</v>
      </c>
      <c r="B60" s="75">
        <v>3722</v>
      </c>
      <c r="C60" s="76">
        <v>5169</v>
      </c>
      <c r="D60" s="77" t="s">
        <v>68</v>
      </c>
      <c r="E60" s="80">
        <v>350000</v>
      </c>
      <c r="F60" s="79"/>
    </row>
    <row r="61" spans="1:6" ht="15.75" customHeight="1">
      <c r="A61" s="81"/>
      <c r="B61" s="82">
        <v>3722</v>
      </c>
      <c r="C61" s="83"/>
      <c r="D61" s="83" t="s">
        <v>112</v>
      </c>
      <c r="E61" s="84">
        <f>SUM(E60)</f>
        <v>350000</v>
      </c>
      <c r="F61" s="79"/>
    </row>
    <row r="62" spans="1:6" ht="15" customHeight="1">
      <c r="A62" s="81" t="s">
        <v>66</v>
      </c>
      <c r="B62" s="85">
        <v>3728</v>
      </c>
      <c r="C62" s="86">
        <v>5169</v>
      </c>
      <c r="D62" s="77" t="s">
        <v>113</v>
      </c>
      <c r="E62" s="88">
        <v>19160</v>
      </c>
      <c r="F62" s="79"/>
    </row>
    <row r="63" spans="1:6" ht="15.75" customHeight="1">
      <c r="A63" s="81"/>
      <c r="B63" s="82">
        <v>3728</v>
      </c>
      <c r="C63" s="83"/>
      <c r="D63" s="83" t="s">
        <v>114</v>
      </c>
      <c r="E63" s="84">
        <f>SUM(E62)</f>
        <v>19160</v>
      </c>
      <c r="F63" s="79"/>
    </row>
    <row r="64" spans="1:6" ht="15.75" customHeight="1">
      <c r="A64" s="81" t="s">
        <v>66</v>
      </c>
      <c r="B64" s="85">
        <v>3741</v>
      </c>
      <c r="C64" s="86">
        <v>5221</v>
      </c>
      <c r="D64" s="86" t="s">
        <v>115</v>
      </c>
      <c r="E64" s="88">
        <v>3000</v>
      </c>
      <c r="F64" s="79"/>
    </row>
    <row r="65" spans="1:6" ht="15.75" customHeight="1">
      <c r="A65" s="81"/>
      <c r="B65" s="82">
        <v>3741</v>
      </c>
      <c r="C65" s="83"/>
      <c r="D65" s="83" t="s">
        <v>116</v>
      </c>
      <c r="E65" s="84">
        <f>SUM(E64)</f>
        <v>3000</v>
      </c>
      <c r="F65" s="79"/>
    </row>
    <row r="66" spans="1:6" ht="15" customHeight="1">
      <c r="A66" s="81" t="s">
        <v>66</v>
      </c>
      <c r="B66" s="75">
        <v>3745</v>
      </c>
      <c r="C66" s="76">
        <v>5169</v>
      </c>
      <c r="D66" s="77" t="s">
        <v>68</v>
      </c>
      <c r="E66" s="80">
        <v>220000</v>
      </c>
      <c r="F66" s="79"/>
    </row>
    <row r="67" spans="1:6" ht="15.75" customHeight="1">
      <c r="A67" s="81"/>
      <c r="B67" s="82">
        <v>3745</v>
      </c>
      <c r="C67" s="83"/>
      <c r="D67" s="83" t="s">
        <v>117</v>
      </c>
      <c r="E67" s="84">
        <f>SUM(E66)</f>
        <v>220000</v>
      </c>
      <c r="F67" s="79"/>
    </row>
    <row r="68" spans="1:6" ht="15" customHeight="1">
      <c r="A68" s="81" t="s">
        <v>66</v>
      </c>
      <c r="B68" s="85">
        <v>4359</v>
      </c>
      <c r="C68" s="86">
        <v>5222</v>
      </c>
      <c r="D68" s="86" t="s">
        <v>118</v>
      </c>
      <c r="E68" s="88">
        <v>13000</v>
      </c>
      <c r="F68" s="79"/>
    </row>
    <row r="69" spans="1:6" ht="15" customHeight="1">
      <c r="A69" s="81" t="s">
        <v>66</v>
      </c>
      <c r="B69" s="85">
        <v>4359</v>
      </c>
      <c r="C69" s="86">
        <v>5223</v>
      </c>
      <c r="D69" s="86" t="s">
        <v>119</v>
      </c>
      <c r="E69" s="88">
        <v>18000</v>
      </c>
      <c r="F69" s="79"/>
    </row>
    <row r="70" spans="1:6" ht="15.75" customHeight="1">
      <c r="A70" s="81"/>
      <c r="B70" s="82">
        <v>4359</v>
      </c>
      <c r="C70" s="83"/>
      <c r="D70" s="83" t="s">
        <v>120</v>
      </c>
      <c r="E70" s="90">
        <f>SUM(E68:E69)</f>
        <v>31000</v>
      </c>
      <c r="F70" s="79"/>
    </row>
    <row r="71" spans="1:6" ht="15" customHeight="1">
      <c r="A71" s="81" t="s">
        <v>66</v>
      </c>
      <c r="B71" s="75">
        <v>5212</v>
      </c>
      <c r="C71" s="76">
        <v>5901</v>
      </c>
      <c r="D71" s="77" t="s">
        <v>121</v>
      </c>
      <c r="E71" s="80">
        <v>12000</v>
      </c>
      <c r="F71" s="79"/>
    </row>
    <row r="72" spans="1:6" ht="15.75" customHeight="1">
      <c r="A72" s="81"/>
      <c r="B72" s="93">
        <v>5212</v>
      </c>
      <c r="C72" s="94"/>
      <c r="D72" s="94" t="s">
        <v>122</v>
      </c>
      <c r="E72" s="90">
        <f>SUM(E71)</f>
        <v>12000</v>
      </c>
      <c r="F72" s="79"/>
    </row>
    <row r="73" spans="1:6" ht="15.75" customHeight="1">
      <c r="A73" s="81" t="s">
        <v>66</v>
      </c>
      <c r="B73" s="95">
        <v>5512</v>
      </c>
      <c r="C73" s="96">
        <v>5132</v>
      </c>
      <c r="D73" s="96" t="s">
        <v>103</v>
      </c>
      <c r="E73" s="97">
        <f>SUM(E16:E16)</f>
        <v>30000</v>
      </c>
      <c r="F73" s="79"/>
    </row>
    <row r="74" spans="1:6" ht="15.75" customHeight="1">
      <c r="A74" s="81" t="s">
        <v>66</v>
      </c>
      <c r="B74" s="95">
        <v>5512</v>
      </c>
      <c r="C74" s="96">
        <v>5134</v>
      </c>
      <c r="D74" s="96" t="s">
        <v>123</v>
      </c>
      <c r="E74" s="97"/>
      <c r="F74" s="79"/>
    </row>
    <row r="75" spans="1:6" ht="15" customHeight="1">
      <c r="A75" s="81" t="s">
        <v>66</v>
      </c>
      <c r="B75" s="85">
        <v>5512</v>
      </c>
      <c r="C75" s="86">
        <v>5222</v>
      </c>
      <c r="D75" s="77" t="s">
        <v>124</v>
      </c>
      <c r="E75" s="88">
        <v>25000</v>
      </c>
      <c r="F75" s="79"/>
    </row>
    <row r="76" spans="1:6" ht="15" customHeight="1">
      <c r="A76" s="81" t="s">
        <v>66</v>
      </c>
      <c r="B76" s="85">
        <v>5512</v>
      </c>
      <c r="C76" s="86">
        <v>5156</v>
      </c>
      <c r="D76" s="77" t="s">
        <v>125</v>
      </c>
      <c r="E76" s="88">
        <v>1500</v>
      </c>
      <c r="F76" s="79"/>
    </row>
    <row r="77" spans="1:6" ht="15.75" customHeight="1">
      <c r="A77" s="81"/>
      <c r="B77" s="82">
        <v>5512</v>
      </c>
      <c r="C77" s="83"/>
      <c r="D77" s="83" t="s">
        <v>126</v>
      </c>
      <c r="E77" s="84">
        <f>SUM(E73:E76)</f>
        <v>56500</v>
      </c>
      <c r="F77" s="79"/>
    </row>
    <row r="78" spans="1:6" ht="15" customHeight="1">
      <c r="A78" s="81" t="s">
        <v>66</v>
      </c>
      <c r="B78" s="75">
        <v>6112</v>
      </c>
      <c r="C78" s="76">
        <v>5023</v>
      </c>
      <c r="D78" s="77" t="s">
        <v>127</v>
      </c>
      <c r="E78" s="80">
        <v>783600</v>
      </c>
      <c r="F78" s="79"/>
    </row>
    <row r="79" spans="1:6" ht="15" customHeight="1">
      <c r="A79" s="81" t="s">
        <v>66</v>
      </c>
      <c r="B79" s="75">
        <v>6112</v>
      </c>
      <c r="C79" s="76">
        <v>5032</v>
      </c>
      <c r="D79" s="77" t="s">
        <v>128</v>
      </c>
      <c r="E79" s="80">
        <v>70520</v>
      </c>
      <c r="F79" s="79"/>
    </row>
    <row r="80" spans="1:6" ht="15.75" customHeight="1">
      <c r="A80" s="81"/>
      <c r="B80" s="82">
        <v>6112</v>
      </c>
      <c r="C80" s="83"/>
      <c r="D80" s="83" t="s">
        <v>129</v>
      </c>
      <c r="E80" s="84">
        <f>SUM(E78:E79)</f>
        <v>854120</v>
      </c>
      <c r="F80" s="79"/>
    </row>
    <row r="81" spans="1:6" ht="15" customHeight="1">
      <c r="A81" s="81" t="s">
        <v>66</v>
      </c>
      <c r="B81" s="75">
        <v>6171</v>
      </c>
      <c r="C81" s="76">
        <v>5011</v>
      </c>
      <c r="D81" s="77" t="s">
        <v>130</v>
      </c>
      <c r="E81" s="80">
        <v>647000</v>
      </c>
      <c r="F81" s="79"/>
    </row>
    <row r="82" spans="1:6" ht="15" customHeight="1">
      <c r="A82" s="81" t="s">
        <v>66</v>
      </c>
      <c r="B82" s="75">
        <v>6171</v>
      </c>
      <c r="C82" s="76">
        <v>5021</v>
      </c>
      <c r="D82" s="77" t="s">
        <v>131</v>
      </c>
      <c r="E82" s="80">
        <v>45000</v>
      </c>
      <c r="F82" s="79"/>
    </row>
    <row r="83" spans="1:6" ht="15" customHeight="1">
      <c r="A83" s="81" t="s">
        <v>66</v>
      </c>
      <c r="B83" s="75">
        <v>6171</v>
      </c>
      <c r="C83" s="76">
        <v>5031</v>
      </c>
      <c r="D83" s="77" t="s">
        <v>132</v>
      </c>
      <c r="E83" s="80">
        <v>150104</v>
      </c>
      <c r="F83" s="79"/>
    </row>
    <row r="84" spans="1:6" ht="15" customHeight="1">
      <c r="A84" s="81" t="s">
        <v>66</v>
      </c>
      <c r="B84" s="75">
        <v>6171</v>
      </c>
      <c r="C84" s="76">
        <v>5032</v>
      </c>
      <c r="D84" s="77" t="s">
        <v>128</v>
      </c>
      <c r="E84" s="80">
        <v>58300</v>
      </c>
      <c r="F84" s="79"/>
    </row>
    <row r="85" spans="1:6" ht="15" customHeight="1">
      <c r="A85" s="81" t="s">
        <v>66</v>
      </c>
      <c r="B85" s="75">
        <v>6171</v>
      </c>
      <c r="C85" s="76">
        <v>5136</v>
      </c>
      <c r="D85" s="77" t="s">
        <v>88</v>
      </c>
      <c r="E85" s="80">
        <v>1000</v>
      </c>
      <c r="F85" s="79"/>
    </row>
    <row r="86" spans="1:6" ht="15" customHeight="1">
      <c r="A86" s="81" t="s">
        <v>66</v>
      </c>
      <c r="B86" s="75">
        <v>6171</v>
      </c>
      <c r="C86" s="76">
        <v>5137</v>
      </c>
      <c r="D86" s="77" t="s">
        <v>133</v>
      </c>
      <c r="E86" s="80">
        <v>9000</v>
      </c>
      <c r="F86" s="79"/>
    </row>
    <row r="87" spans="1:6" ht="15" customHeight="1">
      <c r="A87" s="81" t="s">
        <v>66</v>
      </c>
      <c r="B87" s="75">
        <v>6171</v>
      </c>
      <c r="C87" s="76">
        <v>5139</v>
      </c>
      <c r="D87" s="77" t="s">
        <v>71</v>
      </c>
      <c r="E87" s="80">
        <v>10000</v>
      </c>
      <c r="F87" s="79"/>
    </row>
    <row r="88" spans="1:6" ht="15" customHeight="1">
      <c r="A88" s="81" t="s">
        <v>66</v>
      </c>
      <c r="B88" s="75">
        <v>6171</v>
      </c>
      <c r="C88" s="76">
        <v>5161</v>
      </c>
      <c r="D88" s="77" t="s">
        <v>134</v>
      </c>
      <c r="E88" s="80">
        <v>1000</v>
      </c>
      <c r="F88" s="79"/>
    </row>
    <row r="89" spans="1:6" ht="15" customHeight="1">
      <c r="A89" s="81" t="s">
        <v>66</v>
      </c>
      <c r="B89" s="75">
        <v>6171</v>
      </c>
      <c r="C89" s="76">
        <v>5162</v>
      </c>
      <c r="D89" s="77" t="s">
        <v>135</v>
      </c>
      <c r="E89" s="80">
        <v>9500</v>
      </c>
      <c r="F89" s="79"/>
    </row>
    <row r="90" spans="1:6" ht="15" customHeight="1">
      <c r="A90" s="81" t="s">
        <v>66</v>
      </c>
      <c r="B90" s="75">
        <v>6171</v>
      </c>
      <c r="C90" s="76">
        <v>5163</v>
      </c>
      <c r="D90" s="77" t="s">
        <v>136</v>
      </c>
      <c r="E90" s="80">
        <v>400</v>
      </c>
      <c r="F90" s="79"/>
    </row>
    <row r="91" spans="1:6" ht="15" customHeight="1">
      <c r="A91" s="81" t="s">
        <v>66</v>
      </c>
      <c r="B91" s="75">
        <v>6171</v>
      </c>
      <c r="C91" s="76">
        <v>5164</v>
      </c>
      <c r="D91" s="77" t="s">
        <v>137</v>
      </c>
      <c r="E91" s="88">
        <v>4500</v>
      </c>
      <c r="F91" s="79"/>
    </row>
    <row r="92" spans="1:6" ht="15" customHeight="1">
      <c r="A92" s="81" t="s">
        <v>66</v>
      </c>
      <c r="B92" s="75">
        <v>6171</v>
      </c>
      <c r="C92" s="76">
        <v>5169</v>
      </c>
      <c r="D92" s="77" t="s">
        <v>68</v>
      </c>
      <c r="E92" s="80">
        <v>72000</v>
      </c>
      <c r="F92" s="79"/>
    </row>
    <row r="93" spans="1:6" ht="15" customHeight="1">
      <c r="A93" s="81" t="s">
        <v>66</v>
      </c>
      <c r="B93" s="75">
        <v>6171</v>
      </c>
      <c r="C93" s="76">
        <v>5175</v>
      </c>
      <c r="D93" s="77" t="s">
        <v>93</v>
      </c>
      <c r="E93" s="80">
        <v>5000</v>
      </c>
      <c r="F93" s="79"/>
    </row>
    <row r="94" spans="1:6" ht="15" customHeight="1">
      <c r="A94" s="81" t="s">
        <v>66</v>
      </c>
      <c r="B94" s="75">
        <v>6171</v>
      </c>
      <c r="C94" s="76">
        <v>5321</v>
      </c>
      <c r="D94" s="77" t="s">
        <v>138</v>
      </c>
      <c r="E94" s="80">
        <v>1500</v>
      </c>
      <c r="F94" s="79"/>
    </row>
    <row r="95" spans="1:6" ht="15" customHeight="1">
      <c r="A95" s="81" t="s">
        <v>66</v>
      </c>
      <c r="B95" s="75">
        <v>6171</v>
      </c>
      <c r="C95" s="76">
        <v>5329</v>
      </c>
      <c r="D95" s="77" t="s">
        <v>139</v>
      </c>
      <c r="E95" s="80">
        <v>6000</v>
      </c>
      <c r="F95" s="79"/>
    </row>
    <row r="96" spans="1:6" ht="15.75" customHeight="1">
      <c r="A96" s="81"/>
      <c r="B96" s="82">
        <v>6171</v>
      </c>
      <c r="C96" s="83"/>
      <c r="D96" s="83" t="s">
        <v>140</v>
      </c>
      <c r="E96" s="84">
        <f>SUM(E81:E95)</f>
        <v>1020304</v>
      </c>
      <c r="F96" s="79"/>
    </row>
    <row r="97" spans="1:6" ht="15" customHeight="1">
      <c r="A97" s="81" t="s">
        <v>66</v>
      </c>
      <c r="B97" s="75">
        <v>6310</v>
      </c>
      <c r="C97" s="76">
        <v>5163</v>
      </c>
      <c r="D97" s="77" t="s">
        <v>141</v>
      </c>
      <c r="E97" s="80">
        <v>3000</v>
      </c>
      <c r="F97" s="79"/>
    </row>
    <row r="98" spans="1:6" ht="15.75" customHeight="1">
      <c r="A98" s="81"/>
      <c r="B98" s="82">
        <v>6310</v>
      </c>
      <c r="C98" s="83"/>
      <c r="D98" s="83" t="s">
        <v>142</v>
      </c>
      <c r="E98" s="84">
        <f>SUM(E97)</f>
        <v>3000</v>
      </c>
      <c r="F98" s="79"/>
    </row>
    <row r="99" spans="1:6" ht="15.75" customHeight="1">
      <c r="A99" s="81" t="s">
        <v>66</v>
      </c>
      <c r="B99" s="98">
        <v>6402</v>
      </c>
      <c r="C99" s="86">
        <v>5364</v>
      </c>
      <c r="D99" s="86" t="s">
        <v>143</v>
      </c>
      <c r="E99" s="88">
        <v>15349</v>
      </c>
      <c r="F99" s="79"/>
    </row>
    <row r="100" spans="1:6" ht="15.75" customHeight="1">
      <c r="A100" s="99"/>
      <c r="B100" s="100">
        <v>6402</v>
      </c>
      <c r="C100" s="83"/>
      <c r="D100" s="83" t="s">
        <v>143</v>
      </c>
      <c r="E100" s="84">
        <f>SUM(E99:E99)</f>
        <v>15349</v>
      </c>
      <c r="F100" s="79"/>
    </row>
    <row r="101" spans="5:6" ht="9" customHeight="1">
      <c r="E101" s="101"/>
      <c r="F101" s="79"/>
    </row>
    <row r="102" spans="1:6" ht="18" customHeight="1">
      <c r="A102" s="102" t="s">
        <v>144</v>
      </c>
      <c r="B102" s="103"/>
      <c r="C102" s="103"/>
      <c r="D102" s="103"/>
      <c r="E102" s="104">
        <f>E11+E16+E19+E24+E27+E30+E33+E36+E39+E42+E46+E54+E57+E59+E61+E63+E65+E67+E70+E72+E77+E80+E96+E98+E100</f>
        <v>5425373</v>
      </c>
      <c r="F102" s="105"/>
    </row>
    <row r="103" spans="1:5" ht="9" customHeight="1">
      <c r="A103" s="106"/>
      <c r="E103" s="101"/>
    </row>
    <row r="104" spans="1:5" ht="12.75" customHeight="1">
      <c r="A104" s="107" t="s">
        <v>145</v>
      </c>
      <c r="E104" s="101"/>
    </row>
    <row r="105" spans="1:5" ht="15.75" customHeight="1">
      <c r="A105" s="108" t="s">
        <v>146</v>
      </c>
      <c r="B105" s="109"/>
      <c r="C105" s="109"/>
      <c r="D105" s="102" t="s">
        <v>147</v>
      </c>
      <c r="E105" s="104">
        <v>5425373</v>
      </c>
    </row>
    <row r="106" spans="1:5" ht="15.75" customHeight="1">
      <c r="A106" s="108" t="s">
        <v>148</v>
      </c>
      <c r="B106" s="109"/>
      <c r="C106" s="109"/>
      <c r="D106" s="102" t="s">
        <v>149</v>
      </c>
      <c r="E106" s="104">
        <f>E26</f>
        <v>99000</v>
      </c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B1"/>
    <mergeCell ref="A2:B2"/>
    <mergeCell ref="A3:E4"/>
    <mergeCell ref="D5:E5"/>
    <mergeCell ref="B7:B8"/>
    <mergeCell ref="C7:C8"/>
    <mergeCell ref="D7:D8"/>
    <mergeCell ref="E7:E8"/>
  </mergeCells>
  <printOptions/>
  <pageMargins left="0.7000000000000001" right="0.7000000000000001" top="0.7875" bottom="0.7875" header="0.5118110236220472" footer="0.5118110236220472"/>
  <pageSetup horizontalDpi="300" verticalDpi="300" orientation="portrait" paperSize="9" scale="72"/>
  <rowBreaks count="1" manualBreakCount="1">
    <brk id="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showOutlineSymbols="0" view="pageBreakPreview" zoomScale="95" zoomScaleSheetLayoutView="95" workbookViewId="0" topLeftCell="A1">
      <selection activeCell="F33" sqref="F33"/>
    </sheetView>
  </sheetViews>
  <sheetFormatPr defaultColWidth="9.140625" defaultRowHeight="12.75" customHeight="1"/>
  <cols>
    <col min="1" max="1" width="13.7109375" style="0" customWidth="1"/>
    <col min="2" max="2" width="30.421875" style="0" customWidth="1"/>
    <col min="3" max="3" width="11.7109375" style="0" hidden="1" customWidth="1"/>
    <col min="4" max="4" width="10.00390625" style="0" customWidth="1"/>
    <col min="5" max="16384" width="13.7109375" style="0" customWidth="1"/>
  </cols>
  <sheetData>
    <row r="1" ht="12.75" customHeight="1">
      <c r="A1" s="110" t="s">
        <v>150</v>
      </c>
    </row>
    <row r="2" ht="12.75" customHeight="1">
      <c r="A2" s="110" t="s">
        <v>151</v>
      </c>
    </row>
    <row r="3" ht="12.75" customHeight="1">
      <c r="B3" s="111" t="s">
        <v>152</v>
      </c>
    </row>
    <row r="4" ht="15.75" customHeight="1">
      <c r="A4" s="7" t="s">
        <v>153</v>
      </c>
    </row>
    <row r="5" ht="12.75" customHeight="1">
      <c r="B5" s="112" t="s">
        <v>154</v>
      </c>
    </row>
    <row r="6" ht="12.75" customHeight="1">
      <c r="A6" t="s">
        <v>155</v>
      </c>
    </row>
    <row r="7" spans="1:5" ht="12.75" customHeight="1">
      <c r="A7" s="113"/>
      <c r="B7" s="114"/>
      <c r="C7" s="115">
        <v>2015</v>
      </c>
      <c r="D7" s="115">
        <v>2020</v>
      </c>
      <c r="E7" s="115">
        <v>2021</v>
      </c>
    </row>
    <row r="8" spans="1:5" ht="12.75" customHeight="1">
      <c r="A8" s="113" t="s">
        <v>156</v>
      </c>
      <c r="B8" s="114"/>
      <c r="C8" s="115">
        <v>2700</v>
      </c>
      <c r="D8" s="115">
        <v>3900</v>
      </c>
      <c r="E8" s="115">
        <v>3950</v>
      </c>
    </row>
    <row r="9" spans="1:5" ht="12.75" customHeight="1">
      <c r="A9" s="113" t="s">
        <v>157</v>
      </c>
      <c r="B9" s="114"/>
      <c r="C9" s="115">
        <v>150</v>
      </c>
      <c r="D9" s="115">
        <v>230</v>
      </c>
      <c r="E9" s="115">
        <v>230</v>
      </c>
    </row>
    <row r="10" spans="1:5" ht="12.75" customHeight="1">
      <c r="A10" s="113" t="s">
        <v>158</v>
      </c>
      <c r="B10" s="114"/>
      <c r="C10" s="115"/>
      <c r="D10" s="115"/>
      <c r="E10" s="115"/>
    </row>
    <row r="11" spans="1:5" ht="12.75" customHeight="1">
      <c r="A11" s="113" t="s">
        <v>159</v>
      </c>
      <c r="B11" s="114"/>
      <c r="C11" s="115"/>
      <c r="D11" s="115"/>
      <c r="E11" s="115"/>
    </row>
    <row r="12" spans="1:5" ht="12.75" customHeight="1">
      <c r="A12" s="113" t="s">
        <v>6</v>
      </c>
      <c r="B12" s="114"/>
      <c r="C12" s="115">
        <v>2850</v>
      </c>
      <c r="D12" s="115">
        <v>4130</v>
      </c>
      <c r="E12" s="115">
        <v>4180</v>
      </c>
    </row>
    <row r="14" spans="1:5" ht="12.75" customHeight="1">
      <c r="A14" s="113" t="s">
        <v>147</v>
      </c>
      <c r="B14" s="114"/>
      <c r="C14" s="115">
        <v>2850</v>
      </c>
      <c r="D14" s="115">
        <v>3500</v>
      </c>
      <c r="E14" s="115">
        <v>3600</v>
      </c>
    </row>
    <row r="15" spans="1:5" ht="12.75" customHeight="1">
      <c r="A15" s="116" t="s">
        <v>160</v>
      </c>
      <c r="B15" s="8"/>
      <c r="C15" s="8">
        <v>0</v>
      </c>
      <c r="D15">
        <v>600</v>
      </c>
      <c r="E15">
        <v>650</v>
      </c>
    </row>
    <row r="16" spans="1:5" ht="12.75" customHeight="1">
      <c r="A16" s="116" t="s">
        <v>144</v>
      </c>
      <c r="B16" s="8"/>
      <c r="C16" s="116">
        <v>2850</v>
      </c>
      <c r="D16">
        <v>4100</v>
      </c>
      <c r="E16">
        <v>4150</v>
      </c>
    </row>
    <row r="18" spans="1:5" ht="12.75" customHeight="1">
      <c r="A18" s="113" t="s">
        <v>161</v>
      </c>
      <c r="B18" s="114"/>
      <c r="C18" s="115">
        <v>0</v>
      </c>
      <c r="D18" s="115">
        <v>30</v>
      </c>
      <c r="E18" s="115">
        <v>30</v>
      </c>
    </row>
    <row r="20" spans="1:4" ht="12.75" customHeight="1">
      <c r="A20" t="s">
        <v>162</v>
      </c>
      <c r="D20">
        <v>3000</v>
      </c>
    </row>
    <row r="21" ht="12.75" customHeight="1">
      <c r="A21" t="s">
        <v>163</v>
      </c>
    </row>
    <row r="23" spans="1:5" ht="12.75" customHeight="1">
      <c r="A23" t="s">
        <v>164</v>
      </c>
      <c r="D23" s="117">
        <v>44158</v>
      </c>
      <c r="E23" s="117"/>
    </row>
    <row r="25" spans="1:3" ht="12.75" customHeight="1">
      <c r="A25" t="s">
        <v>165</v>
      </c>
      <c r="B25" s="117">
        <v>44158</v>
      </c>
      <c r="C25" s="117" t="s">
        <v>166</v>
      </c>
    </row>
    <row r="26" ht="12.75" customHeight="1">
      <c r="C26" t="s">
        <v>167</v>
      </c>
    </row>
    <row r="27" spans="1:2" ht="12.75" customHeight="1">
      <c r="A27" t="s">
        <v>168</v>
      </c>
      <c r="B27" s="118"/>
    </row>
  </sheetData>
  <sheetProtection selectLockedCells="1" selectUnlockedCells="1"/>
  <mergeCells count="2">
    <mergeCell ref="D23:E23"/>
    <mergeCell ref="B25:C25"/>
  </mergeCells>
  <hyperlinks>
    <hyperlink ref="B3" r:id="rId1" display="Zveřejněno v el podobě na www.borkovice.cz"/>
  </hyperlinks>
  <printOptions/>
  <pageMargins left="0.7875" right="0.7875" top="0.7875" bottom="0.7875" header="0.5118110236220472" footer="0.5118110236220472"/>
  <pageSetup horizontalDpi="300" verticalDpi="300" orientation="portrait" paperSize="9" scale="127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9"/>
  <sheetViews>
    <sheetView showGridLines="0" showOutlineSymbols="0" view="pageBreakPreview" zoomScale="95" zoomScaleSheetLayoutView="95" workbookViewId="0" topLeftCell="A1">
      <selection activeCell="D29" sqref="D29"/>
    </sheetView>
  </sheetViews>
  <sheetFormatPr defaultColWidth="9.140625" defaultRowHeight="12.75" customHeight="1"/>
  <cols>
    <col min="1" max="3" width="11.421875" style="0" customWidth="1"/>
    <col min="4" max="4" width="56.421875" style="0" customWidth="1"/>
    <col min="5" max="5" width="20.57421875" style="0" customWidth="1"/>
    <col min="6" max="16384" width="11.421875" style="0" customWidth="1"/>
  </cols>
  <sheetData>
    <row r="1" spans="1:6" ht="15" customHeight="1">
      <c r="A1" s="119"/>
      <c r="B1" s="120"/>
      <c r="C1" s="120"/>
      <c r="D1" s="120"/>
      <c r="E1" s="120"/>
      <c r="F1" s="120"/>
    </row>
    <row r="2" spans="1:6" ht="15" customHeight="1">
      <c r="A2" s="119"/>
      <c r="B2" s="120"/>
      <c r="C2" s="120"/>
      <c r="D2" s="120"/>
      <c r="E2" s="120"/>
      <c r="F2" s="120"/>
    </row>
    <row r="3" spans="1:6" ht="23.25" customHeight="1">
      <c r="A3" s="120"/>
      <c r="B3" s="120"/>
      <c r="C3" s="120"/>
      <c r="D3" s="121"/>
      <c r="E3" s="120"/>
      <c r="F3" s="120"/>
    </row>
    <row r="4" spans="1:6" ht="12.75" customHeight="1">
      <c r="A4" s="120"/>
      <c r="B4" s="120"/>
      <c r="C4" s="120"/>
      <c r="D4" s="120"/>
      <c r="E4" s="120"/>
      <c r="F4" s="120"/>
    </row>
    <row r="5" spans="1:6" ht="15.75" customHeight="1">
      <c r="A5" s="122"/>
      <c r="B5" s="120"/>
      <c r="C5" s="120"/>
      <c r="D5" s="123"/>
      <c r="E5" s="120"/>
      <c r="F5" s="120"/>
    </row>
    <row r="6" spans="1:6" ht="10.5" customHeight="1">
      <c r="A6" s="120"/>
      <c r="B6" s="120"/>
      <c r="C6" s="120"/>
      <c r="D6" s="120"/>
      <c r="E6" s="120"/>
      <c r="F6" s="120"/>
    </row>
    <row r="7" spans="1:6" ht="12.75" customHeight="1">
      <c r="A7" s="124"/>
      <c r="B7" s="124"/>
      <c r="C7" s="124"/>
      <c r="D7" s="124"/>
      <c r="E7" s="124"/>
      <c r="F7" s="120"/>
    </row>
    <row r="8" spans="1:6" ht="12.75" customHeight="1">
      <c r="A8" s="124"/>
      <c r="B8" s="120"/>
      <c r="C8" s="120"/>
      <c r="D8" s="120"/>
      <c r="E8" s="120"/>
      <c r="F8" s="120"/>
    </row>
    <row r="9" spans="1:6" ht="15" customHeight="1">
      <c r="A9" s="125"/>
      <c r="B9" s="126"/>
      <c r="C9" s="127"/>
      <c r="D9" s="116"/>
      <c r="E9" s="128"/>
      <c r="F9" s="129"/>
    </row>
    <row r="10" spans="1:6" ht="15.75" customHeight="1">
      <c r="A10" s="125"/>
      <c r="B10" s="130"/>
      <c r="C10" s="131"/>
      <c r="D10" s="131"/>
      <c r="E10" s="132"/>
      <c r="F10" s="129"/>
    </row>
    <row r="11" spans="1:6" ht="15" customHeight="1">
      <c r="A11" s="125"/>
      <c r="B11" s="126"/>
      <c r="C11" s="116"/>
      <c r="D11" s="116"/>
      <c r="E11" s="128"/>
      <c r="F11" s="129"/>
    </row>
    <row r="12" spans="1:6" ht="15.75" customHeight="1">
      <c r="A12" s="125"/>
      <c r="B12" s="130"/>
      <c r="C12" s="131"/>
      <c r="D12" s="131"/>
      <c r="E12" s="132"/>
      <c r="F12" s="129"/>
    </row>
    <row r="13" spans="1:6" ht="15" customHeight="1">
      <c r="A13" s="125"/>
      <c r="B13" s="126"/>
      <c r="C13" s="127"/>
      <c r="D13" s="116"/>
      <c r="E13" s="128"/>
      <c r="F13" s="129"/>
    </row>
    <row r="14" spans="1:6" ht="15.75" customHeight="1">
      <c r="A14" s="125"/>
      <c r="B14" s="130"/>
      <c r="C14" s="131"/>
      <c r="D14" s="131"/>
      <c r="E14" s="132"/>
      <c r="F14" s="129"/>
    </row>
    <row r="15" spans="1:6" ht="15" customHeight="1">
      <c r="A15" s="125"/>
      <c r="B15" s="126"/>
      <c r="C15" s="116"/>
      <c r="D15" s="116"/>
      <c r="E15" s="128"/>
      <c r="F15" s="129"/>
    </row>
    <row r="16" spans="1:6" ht="15" customHeight="1">
      <c r="A16" s="125"/>
      <c r="B16" s="126"/>
      <c r="C16" s="127"/>
      <c r="D16" s="116"/>
      <c r="E16" s="128"/>
      <c r="F16" s="129"/>
    </row>
    <row r="17" spans="1:6" ht="15" customHeight="1">
      <c r="A17" s="125"/>
      <c r="B17" s="126"/>
      <c r="C17" s="127"/>
      <c r="D17" s="116"/>
      <c r="E17" s="128"/>
      <c r="F17" s="129"/>
    </row>
    <row r="18" spans="1:6" ht="15" customHeight="1">
      <c r="A18" s="125"/>
      <c r="B18" s="126"/>
      <c r="C18" s="127"/>
      <c r="D18" s="116"/>
      <c r="E18" s="128"/>
      <c r="F18" s="129"/>
    </row>
    <row r="19" spans="1:6" ht="15" customHeight="1">
      <c r="A19" s="125"/>
      <c r="B19" s="126"/>
      <c r="C19" s="127"/>
      <c r="D19" s="116"/>
      <c r="E19" s="128"/>
      <c r="F19" s="129"/>
    </row>
    <row r="20" spans="1:6" ht="15.75" customHeight="1">
      <c r="A20" s="125"/>
      <c r="B20" s="130"/>
      <c r="C20" s="131"/>
      <c r="D20" s="131"/>
      <c r="E20" s="132"/>
      <c r="F20" s="129"/>
    </row>
    <row r="21" spans="1:6" ht="15" customHeight="1">
      <c r="A21" s="125"/>
      <c r="B21" s="126"/>
      <c r="C21" s="127"/>
      <c r="D21" s="116"/>
      <c r="E21" s="133"/>
      <c r="F21" s="134"/>
    </row>
    <row r="22" spans="1:6" ht="15.75" customHeight="1">
      <c r="A22" s="125"/>
      <c r="B22" s="130"/>
      <c r="C22" s="131"/>
      <c r="D22" s="131"/>
      <c r="E22" s="132"/>
      <c r="F22" s="134"/>
    </row>
    <row r="23" spans="1:6" ht="15.75" customHeight="1" hidden="1">
      <c r="A23" s="125"/>
      <c r="B23" s="126"/>
      <c r="C23" s="116"/>
      <c r="D23" s="116"/>
      <c r="E23" s="135"/>
      <c r="F23" s="134"/>
    </row>
    <row r="24" spans="1:6" ht="15" customHeight="1">
      <c r="A24" s="125"/>
      <c r="B24" s="126"/>
      <c r="C24" s="127"/>
      <c r="D24" s="116"/>
      <c r="E24" s="133"/>
      <c r="F24" s="134"/>
    </row>
    <row r="25" spans="1:6" ht="15.75" customHeight="1">
      <c r="A25" s="125"/>
      <c r="B25" s="130"/>
      <c r="C25" s="131"/>
      <c r="D25" s="131"/>
      <c r="E25" s="132"/>
      <c r="F25" s="129"/>
    </row>
    <row r="26" spans="1:6" ht="15" customHeight="1">
      <c r="A26" s="125"/>
      <c r="B26" s="126"/>
      <c r="C26" s="116"/>
      <c r="D26" s="116"/>
      <c r="E26" s="128"/>
      <c r="F26" s="129"/>
    </row>
    <row r="27" spans="1:6" ht="15" customHeight="1">
      <c r="A27" s="125"/>
      <c r="B27" s="126"/>
      <c r="C27" s="116"/>
      <c r="D27" s="127"/>
      <c r="E27" s="128"/>
      <c r="F27" s="129"/>
    </row>
    <row r="28" spans="1:6" ht="15" customHeight="1" hidden="1">
      <c r="A28" s="125"/>
      <c r="B28" s="126"/>
      <c r="C28" s="127"/>
      <c r="D28" s="116"/>
      <c r="E28" s="128"/>
      <c r="F28" s="129"/>
    </row>
    <row r="29" spans="1:6" ht="15.75" customHeight="1">
      <c r="A29" s="125"/>
      <c r="B29" s="130"/>
      <c r="C29" s="131"/>
      <c r="D29" s="131"/>
      <c r="E29" s="132"/>
      <c r="F29" s="129"/>
    </row>
    <row r="30" spans="1:6" ht="15" customHeight="1">
      <c r="A30" s="125"/>
      <c r="B30" s="126"/>
      <c r="C30" s="127"/>
      <c r="D30" s="116"/>
      <c r="E30" s="128"/>
      <c r="F30" s="129"/>
    </row>
    <row r="31" spans="1:6" ht="15" customHeight="1">
      <c r="A31" s="125"/>
      <c r="B31" s="126"/>
      <c r="C31" s="127"/>
      <c r="D31" s="116"/>
      <c r="E31" s="128"/>
      <c r="F31" s="129"/>
    </row>
    <row r="32" spans="1:6" ht="15.75" customHeight="1">
      <c r="A32" s="125"/>
      <c r="B32" s="130"/>
      <c r="C32" s="131"/>
      <c r="D32" s="131"/>
      <c r="E32" s="132"/>
      <c r="F32" s="129"/>
    </row>
    <row r="33" spans="1:6" ht="15" customHeight="1" hidden="1">
      <c r="A33" s="125"/>
      <c r="B33" s="126"/>
      <c r="C33" s="127"/>
      <c r="D33" s="116"/>
      <c r="E33" s="128"/>
      <c r="F33" s="129"/>
    </row>
    <row r="34" spans="1:6" ht="15" customHeight="1">
      <c r="A34" s="125"/>
      <c r="B34" s="126"/>
      <c r="C34" s="127"/>
      <c r="D34" s="116"/>
      <c r="E34" s="128"/>
      <c r="F34" s="129"/>
    </row>
    <row r="35" spans="1:6" ht="15" customHeight="1">
      <c r="A35" s="125"/>
      <c r="B35" s="126"/>
      <c r="C35" s="127"/>
      <c r="D35" s="116"/>
      <c r="E35" s="128"/>
      <c r="F35" s="129"/>
    </row>
    <row r="36" spans="1:6" ht="15.75" customHeight="1">
      <c r="A36" s="125"/>
      <c r="B36" s="130"/>
      <c r="C36" s="131"/>
      <c r="D36" s="131"/>
      <c r="E36" s="132"/>
      <c r="F36" s="129"/>
    </row>
    <row r="37" spans="1:6" ht="15" customHeight="1" hidden="1">
      <c r="A37" s="125"/>
      <c r="B37" s="126"/>
      <c r="C37" s="127"/>
      <c r="D37" s="116"/>
      <c r="E37" s="128"/>
      <c r="F37" s="129"/>
    </row>
    <row r="38" spans="1:6" ht="15" customHeight="1" hidden="1">
      <c r="A38" s="125"/>
      <c r="B38" s="126"/>
      <c r="C38" s="127"/>
      <c r="D38" s="116"/>
      <c r="E38" s="128"/>
      <c r="F38" s="129"/>
    </row>
    <row r="39" spans="1:6" ht="15.75" customHeight="1" hidden="1">
      <c r="A39" s="125"/>
      <c r="B39" s="126"/>
      <c r="C39" s="116"/>
      <c r="D39" s="127"/>
      <c r="E39" s="132"/>
      <c r="F39" s="129"/>
    </row>
    <row r="40" spans="1:6" ht="15.75" customHeight="1" hidden="1">
      <c r="A40" s="125"/>
      <c r="B40" s="126"/>
      <c r="C40" s="116"/>
      <c r="D40" s="116"/>
      <c r="E40" s="132"/>
      <c r="F40" s="129"/>
    </row>
    <row r="41" spans="1:6" ht="15.75" customHeight="1" hidden="1">
      <c r="A41" s="125"/>
      <c r="B41" s="126"/>
      <c r="C41" s="116"/>
      <c r="D41" s="116"/>
      <c r="E41" s="132"/>
      <c r="F41" s="129"/>
    </row>
    <row r="42" spans="1:6" ht="15.75" customHeight="1" hidden="1">
      <c r="A42" s="125"/>
      <c r="B42" s="130"/>
      <c r="C42" s="131"/>
      <c r="D42" s="131"/>
      <c r="E42" s="132"/>
      <c r="F42" s="129"/>
    </row>
    <row r="43" spans="1:6" ht="15" customHeight="1">
      <c r="A43" s="125"/>
      <c r="B43" s="126"/>
      <c r="C43" s="116"/>
      <c r="D43" s="116"/>
      <c r="E43" s="128"/>
      <c r="F43" s="129"/>
    </row>
    <row r="44" spans="1:6" ht="15" customHeight="1">
      <c r="A44" s="125"/>
      <c r="B44" s="126"/>
      <c r="C44" s="116"/>
      <c r="D44" s="116"/>
      <c r="E44" s="128"/>
      <c r="F44" s="129"/>
    </row>
    <row r="45" spans="1:6" ht="15.75" customHeight="1">
      <c r="A45" s="125"/>
      <c r="B45" s="130"/>
      <c r="C45" s="131"/>
      <c r="D45" s="131"/>
      <c r="E45" s="132"/>
      <c r="F45" s="129"/>
    </row>
    <row r="46" spans="1:6" ht="15" customHeight="1">
      <c r="A46" s="125"/>
      <c r="B46" s="126"/>
      <c r="C46" s="116"/>
      <c r="D46" s="116"/>
      <c r="E46" s="128"/>
      <c r="F46" s="129"/>
    </row>
    <row r="47" spans="1:6" ht="15" customHeight="1">
      <c r="A47" s="125"/>
      <c r="B47" s="126"/>
      <c r="C47" s="116"/>
      <c r="D47" s="127"/>
      <c r="E47" s="128"/>
      <c r="F47" s="129"/>
    </row>
    <row r="48" spans="1:6" ht="15" customHeight="1">
      <c r="A48" s="125"/>
      <c r="B48" s="126"/>
      <c r="C48" s="116"/>
      <c r="D48" s="116"/>
      <c r="E48" s="128"/>
      <c r="F48" s="129"/>
    </row>
    <row r="49" spans="1:6" ht="15.75" customHeight="1">
      <c r="A49" s="125"/>
      <c r="B49" s="130"/>
      <c r="C49" s="131"/>
      <c r="D49" s="131"/>
      <c r="E49" s="132"/>
      <c r="F49" s="129"/>
    </row>
    <row r="50" spans="1:6" ht="15.75" customHeight="1" hidden="1">
      <c r="A50" s="125"/>
      <c r="B50" s="126"/>
      <c r="C50" s="116"/>
      <c r="D50" s="116"/>
      <c r="E50" s="132"/>
      <c r="F50" s="129"/>
    </row>
    <row r="51" spans="1:6" ht="15.75" customHeight="1" hidden="1">
      <c r="A51" s="125"/>
      <c r="B51" s="126"/>
      <c r="C51" s="116"/>
      <c r="D51" s="116"/>
      <c r="E51" s="132"/>
      <c r="F51" s="129"/>
    </row>
    <row r="52" spans="1:6" ht="15" customHeight="1">
      <c r="A52" s="125"/>
      <c r="B52" s="126"/>
      <c r="C52" s="116"/>
      <c r="D52" s="116"/>
      <c r="E52" s="128"/>
      <c r="F52" s="129"/>
    </row>
    <row r="53" spans="1:6" ht="15.75" customHeight="1">
      <c r="A53" s="125"/>
      <c r="B53" s="130"/>
      <c r="C53" s="131"/>
      <c r="D53" s="131"/>
      <c r="E53" s="132"/>
      <c r="F53" s="129"/>
    </row>
    <row r="54" spans="1:6" ht="15" customHeight="1">
      <c r="A54" s="125"/>
      <c r="B54" s="126"/>
      <c r="C54" s="116"/>
      <c r="D54" s="116"/>
      <c r="E54" s="128"/>
      <c r="F54" s="129"/>
    </row>
    <row r="55" spans="1:6" ht="15" customHeight="1">
      <c r="A55" s="125"/>
      <c r="B55" s="126"/>
      <c r="C55" s="127"/>
      <c r="D55" s="116"/>
      <c r="E55" s="128"/>
      <c r="F55" s="129"/>
    </row>
    <row r="56" spans="1:6" ht="15" customHeight="1" hidden="1">
      <c r="A56" s="125"/>
      <c r="B56" s="126"/>
      <c r="C56" s="127"/>
      <c r="D56" s="127"/>
      <c r="E56" s="128"/>
      <c r="F56" s="129"/>
    </row>
    <row r="57" spans="1:6" ht="15" customHeight="1">
      <c r="A57" s="125"/>
      <c r="B57" s="126"/>
      <c r="C57" s="127"/>
      <c r="D57" s="127"/>
      <c r="E57" s="128"/>
      <c r="F57" s="129"/>
    </row>
    <row r="58" spans="1:6" ht="15.75" customHeight="1">
      <c r="A58" s="125"/>
      <c r="B58" s="130"/>
      <c r="C58" s="131"/>
      <c r="D58" s="131"/>
      <c r="E58" s="132"/>
      <c r="F58" s="129"/>
    </row>
    <row r="59" spans="1:6" ht="15.75" customHeight="1" hidden="1">
      <c r="A59" s="125"/>
      <c r="B59" s="126"/>
      <c r="C59" s="116"/>
      <c r="D59" s="116"/>
      <c r="E59" s="132"/>
      <c r="F59" s="129"/>
    </row>
    <row r="60" spans="1:6" ht="15.75" customHeight="1" hidden="1">
      <c r="A60" s="125"/>
      <c r="B60" s="130"/>
      <c r="C60" s="131"/>
      <c r="D60" s="131"/>
      <c r="E60" s="132"/>
      <c r="F60" s="129"/>
    </row>
    <row r="61" spans="1:6" ht="15" customHeight="1">
      <c r="A61" s="125"/>
      <c r="B61" s="126"/>
      <c r="C61" s="116"/>
      <c r="D61" s="116"/>
      <c r="E61" s="128"/>
      <c r="F61" s="129"/>
    </row>
    <row r="62" spans="1:6" ht="15" customHeight="1">
      <c r="A62" s="125"/>
      <c r="B62" s="126"/>
      <c r="C62" s="116"/>
      <c r="D62" s="116"/>
      <c r="E62" s="128"/>
      <c r="F62" s="129"/>
    </row>
    <row r="63" spans="1:6" ht="15" customHeight="1">
      <c r="A63" s="125"/>
      <c r="B63" s="126"/>
      <c r="C63" s="116"/>
      <c r="D63" s="116"/>
      <c r="E63" s="128"/>
      <c r="F63" s="129"/>
    </row>
    <row r="64" spans="1:6" ht="15" customHeight="1">
      <c r="A64" s="125"/>
      <c r="B64" s="126"/>
      <c r="C64" s="116"/>
      <c r="D64" s="116"/>
      <c r="E64" s="128"/>
      <c r="F64" s="129"/>
    </row>
    <row r="65" spans="1:6" ht="15.75" customHeight="1">
      <c r="A65" s="125"/>
      <c r="B65" s="130"/>
      <c r="C65" s="131"/>
      <c r="D65" s="131"/>
      <c r="E65" s="132"/>
      <c r="F65" s="129"/>
    </row>
    <row r="66" spans="1:6" ht="15" customHeight="1">
      <c r="A66" s="125"/>
      <c r="B66" s="126"/>
      <c r="C66" s="127"/>
      <c r="D66" s="116"/>
      <c r="E66" s="128"/>
      <c r="F66" s="129"/>
    </row>
    <row r="67" spans="1:6" ht="15" customHeight="1">
      <c r="A67" s="125"/>
      <c r="B67" s="126"/>
      <c r="C67" s="127"/>
      <c r="D67" s="116"/>
      <c r="E67" s="128"/>
      <c r="F67" s="129"/>
    </row>
    <row r="68" spans="1:6" ht="15.75" customHeight="1">
      <c r="A68" s="125"/>
      <c r="B68" s="130"/>
      <c r="C68" s="131"/>
      <c r="D68" s="131"/>
      <c r="E68" s="132"/>
      <c r="F68" s="129"/>
    </row>
    <row r="69" spans="1:6" ht="15.75" customHeight="1" hidden="1">
      <c r="A69" s="125"/>
      <c r="B69" s="126"/>
      <c r="C69" s="116"/>
      <c r="D69" s="116"/>
      <c r="E69" s="132"/>
      <c r="F69" s="129"/>
    </row>
    <row r="70" spans="1:6" ht="15" customHeight="1" hidden="1">
      <c r="A70" s="125"/>
      <c r="B70" s="126"/>
      <c r="C70" s="116"/>
      <c r="D70" s="116"/>
      <c r="E70" s="128"/>
      <c r="F70" s="129"/>
    </row>
    <row r="71" spans="1:6" ht="15.75" customHeight="1" hidden="1">
      <c r="A71" s="125"/>
      <c r="B71" s="130"/>
      <c r="C71" s="131"/>
      <c r="D71" s="131"/>
      <c r="E71" s="132"/>
      <c r="F71" s="129"/>
    </row>
    <row r="72" spans="1:6" ht="15" customHeight="1">
      <c r="A72" s="125"/>
      <c r="B72" s="126"/>
      <c r="C72" s="116"/>
      <c r="D72" s="116"/>
      <c r="E72" s="128"/>
      <c r="F72" s="129"/>
    </row>
    <row r="73" spans="1:6" ht="15.75" customHeight="1">
      <c r="A73" s="125"/>
      <c r="B73" s="130"/>
      <c r="C73" s="131"/>
      <c r="D73" s="131"/>
      <c r="E73" s="132"/>
      <c r="F73" s="129"/>
    </row>
    <row r="74" spans="1:6" ht="15" customHeight="1">
      <c r="A74" s="125"/>
      <c r="B74" s="126"/>
      <c r="C74" s="127"/>
      <c r="D74" s="116"/>
      <c r="E74" s="128"/>
      <c r="F74" s="129"/>
    </row>
    <row r="75" spans="1:6" ht="15.75" customHeight="1">
      <c r="A75" s="125"/>
      <c r="B75" s="130"/>
      <c r="C75" s="131"/>
      <c r="D75" s="131"/>
      <c r="E75" s="132"/>
      <c r="F75" s="129"/>
    </row>
    <row r="76" spans="1:6" ht="15" customHeight="1">
      <c r="A76" s="125"/>
      <c r="B76" s="126"/>
      <c r="C76" s="127"/>
      <c r="D76" s="116"/>
      <c r="E76" s="128"/>
      <c r="F76" s="129"/>
    </row>
    <row r="77" spans="1:6" ht="15.75" customHeight="1">
      <c r="A77" s="125"/>
      <c r="B77" s="130"/>
      <c r="C77" s="131"/>
      <c r="D77" s="131"/>
      <c r="E77" s="132"/>
      <c r="F77" s="129"/>
    </row>
    <row r="78" spans="1:6" ht="15.75" customHeight="1" hidden="1">
      <c r="A78" s="125"/>
      <c r="B78" s="126"/>
      <c r="C78" s="116"/>
      <c r="D78" s="116"/>
      <c r="E78" s="132"/>
      <c r="F78" s="129"/>
    </row>
    <row r="79" spans="1:6" ht="15" customHeight="1">
      <c r="A79" s="125"/>
      <c r="B79" s="126"/>
      <c r="C79" s="127"/>
      <c r="D79" s="116"/>
      <c r="E79" s="128"/>
      <c r="F79" s="129"/>
    </row>
    <row r="80" spans="1:6" ht="15.75" customHeight="1">
      <c r="A80" s="125"/>
      <c r="B80" s="130"/>
      <c r="C80" s="131"/>
      <c r="D80" s="131"/>
      <c r="E80" s="132"/>
      <c r="F80" s="129"/>
    </row>
    <row r="81" spans="1:6" ht="15" customHeight="1" hidden="1">
      <c r="A81" s="125"/>
      <c r="B81" s="126"/>
      <c r="C81" s="127"/>
      <c r="D81" s="116"/>
      <c r="E81" s="128"/>
      <c r="F81" s="129"/>
    </row>
    <row r="82" spans="1:6" ht="15" customHeight="1" hidden="1">
      <c r="A82" s="125"/>
      <c r="B82" s="126"/>
      <c r="C82" s="127"/>
      <c r="D82" s="116"/>
      <c r="E82" s="128"/>
      <c r="F82" s="129"/>
    </row>
    <row r="83" spans="1:6" ht="15" customHeight="1" hidden="1">
      <c r="A83" s="125"/>
      <c r="B83" s="126"/>
      <c r="C83" s="127"/>
      <c r="D83" s="116"/>
      <c r="E83" s="128"/>
      <c r="F83" s="129"/>
    </row>
    <row r="84" spans="1:6" ht="15.75" customHeight="1" hidden="1">
      <c r="A84" s="125"/>
      <c r="B84" s="130"/>
      <c r="C84" s="131"/>
      <c r="D84" s="131"/>
      <c r="E84" s="132"/>
      <c r="F84" s="129"/>
    </row>
    <row r="85" spans="1:6" ht="15" customHeight="1">
      <c r="A85" s="125"/>
      <c r="B85" s="126"/>
      <c r="C85" s="127"/>
      <c r="D85" s="116"/>
      <c r="E85" s="128"/>
      <c r="F85" s="129"/>
    </row>
    <row r="86" spans="1:6" ht="15.75" customHeight="1">
      <c r="A86" s="125"/>
      <c r="B86" s="130"/>
      <c r="C86" s="131"/>
      <c r="D86" s="131"/>
      <c r="E86" s="132"/>
      <c r="F86" s="129"/>
    </row>
    <row r="87" spans="1:6" ht="15" customHeight="1">
      <c r="A87" s="125"/>
      <c r="B87" s="126"/>
      <c r="C87" s="116"/>
      <c r="D87" s="116"/>
      <c r="E87" s="128"/>
      <c r="F87" s="129"/>
    </row>
    <row r="88" spans="1:6" ht="15" customHeight="1">
      <c r="A88" s="125"/>
      <c r="B88" s="126"/>
      <c r="C88" s="116"/>
      <c r="D88" s="116"/>
      <c r="E88" s="128"/>
      <c r="F88" s="129"/>
    </row>
    <row r="89" spans="1:6" ht="15" customHeight="1">
      <c r="A89" s="125"/>
      <c r="B89" s="126"/>
      <c r="C89" s="116"/>
      <c r="D89" s="116"/>
      <c r="E89" s="128"/>
      <c r="F89" s="129"/>
    </row>
    <row r="90" spans="1:6" ht="15" customHeight="1">
      <c r="A90" s="125"/>
      <c r="B90" s="126"/>
      <c r="C90" s="116"/>
      <c r="D90" s="116"/>
      <c r="E90" s="128"/>
      <c r="F90" s="129"/>
    </row>
    <row r="91" spans="1:6" ht="15.75" customHeight="1">
      <c r="A91" s="125"/>
      <c r="B91" s="130"/>
      <c r="C91" s="131"/>
      <c r="D91" s="131"/>
      <c r="E91" s="132"/>
      <c r="F91" s="129"/>
    </row>
    <row r="92" spans="1:6" ht="15" customHeight="1">
      <c r="A92" s="125"/>
      <c r="B92" s="126"/>
      <c r="C92" s="127"/>
      <c r="D92" s="116"/>
      <c r="E92" s="128"/>
      <c r="F92" s="129"/>
    </row>
    <row r="93" spans="1:6" ht="15" customHeight="1">
      <c r="A93" s="125"/>
      <c r="B93" s="126"/>
      <c r="C93" s="127"/>
      <c r="D93" s="116"/>
      <c r="E93" s="128"/>
      <c r="F93" s="129"/>
    </row>
    <row r="94" spans="1:6" ht="15.75" customHeight="1">
      <c r="A94" s="125"/>
      <c r="B94" s="130"/>
      <c r="C94" s="131"/>
      <c r="D94" s="131"/>
      <c r="E94" s="132"/>
      <c r="F94" s="129"/>
    </row>
    <row r="95" spans="1:6" ht="15" customHeight="1">
      <c r="A95" s="125"/>
      <c r="B95" s="126"/>
      <c r="C95" s="127"/>
      <c r="D95" s="116"/>
      <c r="E95" s="128"/>
      <c r="F95" s="129"/>
    </row>
    <row r="96" spans="1:6" ht="15" customHeight="1">
      <c r="A96" s="125"/>
      <c r="B96" s="126"/>
      <c r="C96" s="127"/>
      <c r="D96" s="116"/>
      <c r="E96" s="128"/>
      <c r="F96" s="129"/>
    </row>
    <row r="97" spans="1:6" ht="15" customHeight="1">
      <c r="A97" s="125"/>
      <c r="B97" s="126"/>
      <c r="C97" s="127"/>
      <c r="D97" s="116"/>
      <c r="E97" s="128"/>
      <c r="F97" s="129"/>
    </row>
    <row r="98" spans="1:6" ht="15" customHeight="1">
      <c r="A98" s="125"/>
      <c r="B98" s="126"/>
      <c r="C98" s="127"/>
      <c r="D98" s="116"/>
      <c r="E98" s="128"/>
      <c r="F98" s="129"/>
    </row>
    <row r="99" spans="1:6" ht="15" customHeight="1">
      <c r="A99" s="125"/>
      <c r="B99" s="126"/>
      <c r="C99" s="127"/>
      <c r="D99" s="116"/>
      <c r="E99" s="128"/>
      <c r="F99" s="129"/>
    </row>
    <row r="100" spans="1:6" ht="15" customHeight="1">
      <c r="A100" s="125"/>
      <c r="B100" s="126"/>
      <c r="C100" s="127"/>
      <c r="D100" s="116"/>
      <c r="E100" s="128"/>
      <c r="F100" s="129"/>
    </row>
    <row r="101" spans="1:6" ht="15" customHeight="1">
      <c r="A101" s="125"/>
      <c r="B101" s="126"/>
      <c r="C101" s="127"/>
      <c r="D101" s="116"/>
      <c r="E101" s="128"/>
      <c r="F101" s="129"/>
    </row>
    <row r="102" spans="1:6" ht="15" customHeight="1">
      <c r="A102" s="125"/>
      <c r="B102" s="126"/>
      <c r="C102" s="127"/>
      <c r="D102" s="116"/>
      <c r="E102" s="128"/>
      <c r="F102" s="129"/>
    </row>
    <row r="103" spans="1:6" ht="15" customHeight="1" hidden="1">
      <c r="A103" s="125"/>
      <c r="B103" s="126"/>
      <c r="C103" s="127"/>
      <c r="D103" s="116"/>
      <c r="E103" s="128"/>
      <c r="F103" s="129"/>
    </row>
    <row r="104" spans="1:6" ht="15" customHeight="1">
      <c r="A104" s="125"/>
      <c r="B104" s="126"/>
      <c r="C104" s="127"/>
      <c r="D104" s="116"/>
      <c r="E104" s="128"/>
      <c r="F104" s="129"/>
    </row>
    <row r="105" spans="1:6" ht="15" customHeight="1">
      <c r="A105" s="125"/>
      <c r="B105" s="126"/>
      <c r="C105" s="127"/>
      <c r="D105" s="116"/>
      <c r="E105" s="128"/>
      <c r="F105" s="129"/>
    </row>
    <row r="106" spans="1:6" ht="15" customHeight="1">
      <c r="A106" s="125"/>
      <c r="B106" s="126"/>
      <c r="C106" s="127"/>
      <c r="D106" s="116"/>
      <c r="E106" s="128"/>
      <c r="F106" s="129"/>
    </row>
    <row r="107" spans="1:6" ht="15" customHeight="1">
      <c r="A107" s="125"/>
      <c r="B107" s="126"/>
      <c r="C107" s="127"/>
      <c r="D107" s="116"/>
      <c r="E107" s="128"/>
      <c r="F107" s="129"/>
    </row>
    <row r="108" spans="1:6" ht="15" customHeight="1">
      <c r="A108" s="125"/>
      <c r="B108" s="126"/>
      <c r="C108" s="127"/>
      <c r="D108" s="116"/>
      <c r="E108" s="128"/>
      <c r="F108" s="129"/>
    </row>
    <row r="109" spans="1:6" ht="15" customHeight="1">
      <c r="A109" s="125"/>
      <c r="B109" s="126"/>
      <c r="C109" s="127"/>
      <c r="D109" s="116"/>
      <c r="E109" s="128"/>
      <c r="F109" s="129"/>
    </row>
    <row r="110" spans="1:6" ht="15" customHeight="1">
      <c r="A110" s="125"/>
      <c r="B110" s="126"/>
      <c r="C110" s="127"/>
      <c r="D110" s="116"/>
      <c r="E110" s="128"/>
      <c r="F110" s="129"/>
    </row>
    <row r="111" spans="1:6" ht="15" customHeight="1" hidden="1">
      <c r="A111" s="125"/>
      <c r="B111" s="126"/>
      <c r="C111" s="127"/>
      <c r="D111" s="127"/>
      <c r="E111" s="128"/>
      <c r="F111" s="129"/>
    </row>
    <row r="112" spans="1:6" ht="15" customHeight="1">
      <c r="A112" s="125"/>
      <c r="B112" s="126"/>
      <c r="C112" s="127"/>
      <c r="D112" s="116"/>
      <c r="E112" s="128"/>
      <c r="F112" s="129"/>
    </row>
    <row r="113" spans="1:6" ht="15" customHeight="1" hidden="1">
      <c r="A113" s="125"/>
      <c r="B113" s="126"/>
      <c r="C113" s="127"/>
      <c r="D113" s="127"/>
      <c r="E113" s="128"/>
      <c r="F113" s="129"/>
    </row>
    <row r="114" spans="1:6" ht="15" customHeight="1" hidden="1">
      <c r="A114" s="125"/>
      <c r="B114" s="126"/>
      <c r="C114" s="127"/>
      <c r="D114" s="116"/>
      <c r="E114" s="128"/>
      <c r="F114" s="129"/>
    </row>
    <row r="115" spans="1:6" ht="15" customHeight="1" hidden="1">
      <c r="A115" s="125"/>
      <c r="B115" s="126"/>
      <c r="C115" s="127"/>
      <c r="D115" s="116"/>
      <c r="E115" s="128"/>
      <c r="F115" s="129"/>
    </row>
    <row r="116" spans="1:6" ht="15" customHeight="1">
      <c r="A116" s="125"/>
      <c r="B116" s="126"/>
      <c r="C116" s="127"/>
      <c r="D116" s="116"/>
      <c r="E116" s="128"/>
      <c r="F116" s="129"/>
    </row>
    <row r="117" spans="1:6" ht="15" customHeight="1" hidden="1">
      <c r="A117" s="125"/>
      <c r="B117" s="126"/>
      <c r="C117" s="127"/>
      <c r="D117" s="127"/>
      <c r="E117" s="128"/>
      <c r="F117" s="129"/>
    </row>
    <row r="118" spans="1:6" ht="15" customHeight="1" hidden="1">
      <c r="A118" s="125"/>
      <c r="B118" s="126"/>
      <c r="C118" s="127"/>
      <c r="D118" s="127"/>
      <c r="E118" s="128"/>
      <c r="F118" s="129"/>
    </row>
    <row r="119" spans="1:6" ht="15.75" customHeight="1">
      <c r="A119" s="125"/>
      <c r="B119" s="130"/>
      <c r="C119" s="131"/>
      <c r="D119" s="131"/>
      <c r="E119" s="132"/>
      <c r="F119" s="129"/>
    </row>
    <row r="120" spans="1:6" ht="15" customHeight="1">
      <c r="A120" s="125"/>
      <c r="B120" s="126"/>
      <c r="C120" s="127"/>
      <c r="D120" s="116"/>
      <c r="E120" s="128"/>
      <c r="F120" s="129"/>
    </row>
    <row r="121" spans="1:6" ht="15.75" customHeight="1">
      <c r="A121" s="125"/>
      <c r="B121" s="130"/>
      <c r="C121" s="131"/>
      <c r="D121" s="131"/>
      <c r="E121" s="132"/>
      <c r="F121" s="129"/>
    </row>
    <row r="122" spans="1:6" ht="15" customHeight="1">
      <c r="A122" s="125"/>
      <c r="B122" s="136"/>
      <c r="C122" s="127"/>
      <c r="D122" s="116"/>
      <c r="E122" s="128"/>
      <c r="F122" s="129"/>
    </row>
    <row r="123" spans="1:6" ht="15.75" customHeight="1">
      <c r="A123" s="125"/>
      <c r="B123" s="137"/>
      <c r="C123" s="131"/>
      <c r="D123" s="131"/>
      <c r="E123" s="132"/>
      <c r="F123" s="129"/>
    </row>
    <row r="124" spans="1:6" ht="9" customHeight="1">
      <c r="A124" s="120"/>
      <c r="B124" s="120"/>
      <c r="C124" s="120"/>
      <c r="D124" s="120"/>
      <c r="E124" s="138"/>
      <c r="F124" s="129"/>
    </row>
    <row r="125" spans="1:6" ht="18" customHeight="1">
      <c r="A125" s="139"/>
      <c r="B125" s="131"/>
      <c r="C125" s="131"/>
      <c r="D125" s="131"/>
      <c r="E125" s="132"/>
      <c r="F125" s="140"/>
    </row>
    <row r="126" spans="1:6" ht="9" customHeight="1">
      <c r="A126" s="127"/>
      <c r="B126" s="120"/>
      <c r="C126" s="120"/>
      <c r="D126" s="120"/>
      <c r="E126" s="138"/>
      <c r="F126" s="120"/>
    </row>
    <row r="127" spans="1:6" ht="12.75" customHeight="1">
      <c r="A127" s="116"/>
      <c r="B127" s="120"/>
      <c r="C127" s="120"/>
      <c r="D127" s="120"/>
      <c r="E127" s="138"/>
      <c r="F127" s="120"/>
    </row>
    <row r="128" spans="1:6" ht="15.75" customHeight="1">
      <c r="A128" s="139"/>
      <c r="B128" s="139"/>
      <c r="C128" s="139"/>
      <c r="D128" s="139"/>
      <c r="E128" s="132"/>
      <c r="F128" s="120"/>
    </row>
    <row r="129" spans="1:6" ht="15.75" customHeight="1">
      <c r="A129" s="139"/>
      <c r="B129" s="139"/>
      <c r="C129" s="139"/>
      <c r="D129" s="139"/>
      <c r="E129" s="132"/>
      <c r="F129" s="120"/>
    </row>
  </sheetData>
  <sheetProtection selectLockedCells="1" selectUnlockedCells="1"/>
  <printOptions/>
  <pageMargins left="0.7000000000000001" right="0.7000000000000001" top="0.7875" bottom="0.7875" header="0.5118110236220472" footer="0.5118110236220472"/>
  <pageSetup horizontalDpi="300" verticalDpi="300" orientation="portrait" paperSize="9" scale="72"/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Borkovice</dc:creator>
  <cp:keywords/>
  <dc:description/>
  <cp:lastModifiedBy/>
  <cp:lastPrinted>2023-12-08T17:13:15Z</cp:lastPrinted>
  <dcterms:created xsi:type="dcterms:W3CDTF">2020-11-09T08:11:34Z</dcterms:created>
  <dcterms:modified xsi:type="dcterms:W3CDTF">2024-01-24T07:47:49Z</dcterms:modified>
  <cp:category/>
  <cp:version/>
  <cp:contentType/>
  <cp:contentStatus/>
  <cp:revision>49</cp:revision>
</cp:coreProperties>
</file>