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Excel_BuiltIn_Print_Area" localSheetId="0">'List1'!$A$1:$E$61</definedName>
    <definedName name="Excel_BuiltIn_Print_Area" localSheetId="1">'List2'!$A$1:$E$137</definedName>
    <definedName name="Excel_BuiltIn_Print_Titles" localSheetId="1">'List2'!$A$1:$IR$8</definedName>
    <definedName name="_xlnm.Print_Titles" localSheetId="1">'List2'!$1:$8</definedName>
    <definedName name="_xlnm.Print_Area" localSheetId="0">'List1'!$A$1:$E$64</definedName>
    <definedName name="_xlnm.Print_Area" localSheetId="1">'List2'!$A$1:$E$137</definedName>
    <definedName name="Z_3550BA91_8C5A_49A3_B6D6_64140E29E80E_.wvu.Cols" localSheetId="2" hidden="1">'List3'!$C:$C</definedName>
    <definedName name="Z_3550BA91_8C5A_49A3_B6D6_64140E29E80E_.wvu.PrintArea" localSheetId="0" hidden="1">'List1'!$A$1:$E$64</definedName>
    <definedName name="Z_3550BA91_8C5A_49A3_B6D6_64140E29E80E_.wvu.PrintArea" localSheetId="1" hidden="1">'List2'!$A$1:$E$137</definedName>
    <definedName name="Z_3550BA91_8C5A_49A3_B6D6_64140E29E80E_.wvu.PrintTitles" localSheetId="1" hidden="1">'List2'!$1:$8</definedName>
    <definedName name="Z_3550BA91_8C5A_49A3_B6D6_64140E29E80E_.wvu.Rows" localSheetId="1" hidden="1">'List2'!$25:$25,'List2'!$30:$30,'List2'!$35:$35,'List2'!$41:$46,'List2'!$54:$55,'List2'!$61:$61,'List2'!$63:$64,'List2'!$74:$76,'List2'!$81:$81,'List2'!$86:$89,'List2'!$111:$111,'List2'!$118:$118,'List2'!$120:$122,'List2'!$124:$125</definedName>
    <definedName name="Z_3550BA91_8C5A_49A3_B6D6_64140E29E80E_.wvu.Rows" localSheetId="3" hidden="1">'List4'!$23:$23,'List4'!$28:$28,'List4'!$33:$33,'List4'!$37:$42,'List4'!$50:$51,'List4'!$56:$56,'List4'!$59:$60,'List4'!$69:$71,'List4'!$78:$78,'List4'!$81:$84,'List4'!$103:$103,'List4'!$111:$111,'List4'!$113:$115,'List4'!$117:$118</definedName>
    <definedName name="Z_46833CC1_67AB_478C_BF4A_99368C2C124B__wvu_Cols" localSheetId="2">'List3'!$C:$C</definedName>
    <definedName name="Z_46833CC1_67AB_478C_BF4A_99368C2C124B__wvu_PrintArea" localSheetId="0">'List1'!$A$1:$E$64</definedName>
    <definedName name="Z_46833CC1_67AB_478C_BF4A_99368C2C124B__wvu_PrintArea" localSheetId="1">'List2'!$A$1:$E$137</definedName>
    <definedName name="Z_46833CC1_67AB_478C_BF4A_99368C2C124B__wvu_PrintTitles" localSheetId="1">'List2'!$1:$8</definedName>
    <definedName name="Z_46833CC1_67AB_478C_BF4A_99368C2C124B__wvu_Rows" localSheetId="1">('List2'!$25:$25,'List2'!$30:$30,'List2'!$35:$35,'List2'!$41:$46,'List2'!$54:$55,'List2'!$61:$61,'List2'!$63:$64,'List2'!$74:$76,'List2'!$81:$81,'List2'!$86:$89,'List2'!$111:$111,'List2'!$118:$118,'List2'!$120:$122,'List2'!$124:$125)</definedName>
    <definedName name="Z_46833CC1_67AB_478C_BF4A_99368C2C124B__wvu_Rows" localSheetId="3">('List4'!$23:$23,'List4'!$28:$28,'List4'!$33:$33,'List4'!$37:$42,'List4'!$50:$51,'List4'!$56:$56,'List4'!$59:$60,'List4'!$69:$71,'List4'!$78:$78,'List4'!$81:$84,'List4'!$103:$103,'List4'!$111:$111,'List4'!$113:$115,'List4'!$117:$118)</definedName>
    <definedName name="Z_63046C5D_F16E_4FD9_B89C_F1EABB194FF6__wvu_Cols" localSheetId="2">'List3'!$C:$C</definedName>
    <definedName name="Z_63046C5D_F16E_4FD9_B89C_F1EABB194FF6__wvu_PrintArea" localSheetId="0">'List1'!$A$1:$E$64</definedName>
    <definedName name="Z_63046C5D_F16E_4FD9_B89C_F1EABB194FF6__wvu_PrintArea" localSheetId="1">'List2'!$A$1:$E$137</definedName>
    <definedName name="Z_63046C5D_F16E_4FD9_B89C_F1EABB194FF6__wvu_PrintTitles" localSheetId="1">'List2'!$1:$8</definedName>
    <definedName name="Z_63046C5D_F16E_4FD9_B89C_F1EABB194FF6__wvu_Rows" localSheetId="1">('List2'!$25:$25,'List2'!$30:$30,'List2'!$35:$35,'List2'!$41:$46,'List2'!$54:$55,'List2'!$61:$61,'List2'!$63:$64,'List2'!$74:$76,'List2'!$81:$81,'List2'!$86:$89,'List2'!$111:$111,'List2'!$118:$118,'List2'!$120:$122,'List2'!$124:$125)</definedName>
    <definedName name="Z_63046C5D_F16E_4FD9_B89C_F1EABB194FF6__wvu_Rows" localSheetId="3">('List4'!$23:$23,'List4'!$28:$28,'List4'!$33:$33,'List4'!$37:$42,'List4'!$50:$51,'List4'!$56:$56,'List4'!$59:$60,'List4'!$69:$71,'List4'!$78:$78,'List4'!$81:$84,'List4'!$103:$103,'List4'!$111:$111,'List4'!$113:$115,'List4'!$117:$118)</definedName>
    <definedName name="Z_F498DADD_D021_4B8C_A4FA_5282D7520233__wvu_Cols" localSheetId="0">'List1'!$A:$B</definedName>
    <definedName name="Z_F498DADD_D021_4B8C_A4FA_5282D7520233__wvu_Cols" localSheetId="2">'List3'!$C:$C</definedName>
    <definedName name="Z_F498DADD_D021_4B8C_A4FA_5282D7520233__wvu_PrintArea" localSheetId="0">'List1'!$A$1:$E$61</definedName>
    <definedName name="Z_F498DADD_D021_4B8C_A4FA_5282D7520233__wvu_PrintArea" localSheetId="1">'List2'!$A$1:$E$137</definedName>
    <definedName name="Z_F498DADD_D021_4B8C_A4FA_5282D7520233__wvu_PrintTitles" localSheetId="1">'List2'!$1:$8</definedName>
    <definedName name="Z_F498DADD_D021_4B8C_A4FA_5282D7520233__wvu_Rows" localSheetId="1">('List2'!$25:$25,'List2'!$30:$30,'List2'!$35:$35,'List2'!$41:$46,'List2'!$54:$55,'List2'!$61:$61,'List2'!$63:$64,'List2'!$74:$76,'List2'!$81:$81,'List2'!$86:$89,'List2'!$111:$111,'List2'!$118:$118,'List2'!$120:$122,'List2'!$124:$125)</definedName>
  </definedNames>
  <calcPr fullCalcOnLoad="1"/>
</workbook>
</file>

<file path=xl/sharedStrings.xml><?xml version="1.0" encoding="utf-8"?>
<sst xmlns="http://schemas.openxmlformats.org/spreadsheetml/2006/main" count="528" uniqueCount="171">
  <si>
    <t>Obec Borkovice</t>
  </si>
  <si>
    <t>IČO: 00252093</t>
  </si>
  <si>
    <t>Borkovice, 31</t>
  </si>
  <si>
    <t>Datum: 24. 11. 2019</t>
  </si>
  <si>
    <t>NÁVRH ROZPOČTU NA ROK 2020</t>
  </si>
  <si>
    <t>Návrh je v elektronické podobě zveřejněn na stránkách www.borkovice.cz</t>
  </si>
  <si>
    <t>Příjmy celkem</t>
  </si>
  <si>
    <t xml:space="preserve">                                                       v Kč </t>
  </si>
  <si>
    <t>druh</t>
  </si>
  <si>
    <t>odpa</t>
  </si>
  <si>
    <t>položka</t>
  </si>
  <si>
    <t>Název příjmu</t>
  </si>
  <si>
    <t>částka</t>
  </si>
  <si>
    <t>příjmu</t>
  </si>
  <si>
    <t>rozpočet</t>
  </si>
  <si>
    <t>1111­</t>
  </si>
  <si>
    <t>Daň z příjmu fyzických osob ze závislé činnosti</t>
  </si>
  <si>
    <t>Daň z příjmu fyzických osob ze samost.výděleč.čin.</t>
  </si>
  <si>
    <t>Daň z příjmu fyzických osob z kapitálových výnosů</t>
  </si>
  <si>
    <t>Daň z příjmu právnických osob</t>
  </si>
  <si>
    <t>Daň z příjmu právnických osob za obce</t>
  </si>
  <si>
    <t>Daň z přidané hodnoty</t>
  </si>
  <si>
    <t>Poplatky za vypouštění škodl.látek do ovzduší</t>
  </si>
  <si>
    <r>
      <rPr>
        <sz val="10"/>
        <rFont val="Arial CE"/>
        <family val="2"/>
      </rPr>
      <t xml:space="preserve">Poplatky za komunální odpad </t>
    </r>
    <r>
      <rPr>
        <sz val="8"/>
        <rFont val="Arial CE"/>
        <family val="2"/>
      </rPr>
      <t>(jen v případě vyhlášky, jinak 2111)</t>
    </r>
  </si>
  <si>
    <t>Poplatek ze psů</t>
  </si>
  <si>
    <t>Správní poplatky</t>
  </si>
  <si>
    <t>Výnos z hazardních her</t>
  </si>
  <si>
    <t>Daň z nemovitostí</t>
  </si>
  <si>
    <t>Třída 1</t>
  </si>
  <si>
    <t>Daňové příjmy                                             celkem</t>
  </si>
  <si>
    <t>Příjmy z poskyt.služeb a výrobků-pěstební činnost</t>
  </si>
  <si>
    <t>Pitná voda-vodovody, studně</t>
  </si>
  <si>
    <t>Přijaté nekapitálové příspěvky a náhrady-vratka poplatku za odběr vody</t>
  </si>
  <si>
    <t>Přijaté nekapitálové příspěvky a náhrady-přeplatek záloh el.energie</t>
  </si>
  <si>
    <t>Ostat.nedaň.příjmy – poplatek za tříděný odpad</t>
  </si>
  <si>
    <t>Příjmy z poskyt.služeb a výrobků-pěstební činnost sraz rodáků</t>
  </si>
  <si>
    <t>Příjmy z pronájmu pozemků</t>
  </si>
  <si>
    <t>Příjmy z pronájmu nemovitostí</t>
  </si>
  <si>
    <t>Přijaté nekapitálové příspěvky a náhrady</t>
  </si>
  <si>
    <t>Finanční operace (úroky)</t>
  </si>
  <si>
    <t>Neidentifikované příjmy</t>
  </si>
  <si>
    <t>Třída 2</t>
  </si>
  <si>
    <t xml:space="preserve">Nedaňové příjmy                                  </t>
  </si>
  <si>
    <t>Třída 3</t>
  </si>
  <si>
    <t xml:space="preserve">Kapitálové příjmy                   </t>
  </si>
  <si>
    <t>Vlastní příjmy (Třídy 1 až 3)</t>
  </si>
  <si>
    <t>Neinv.přijaté dotace z všeob.pokl.správy</t>
  </si>
  <si>
    <t>Neinv.přijaté dotace ze SR v rámci SFV</t>
  </si>
  <si>
    <t>Ostatní neinv.přijaté transfery ze st.rozp.</t>
  </si>
  <si>
    <t>Neinvestiční přijaté dotace od obcí (např. na provoz škol)</t>
  </si>
  <si>
    <t>Investiční přijaté dotace od obcí</t>
  </si>
  <si>
    <t>Třída 4</t>
  </si>
  <si>
    <t>Přijaté dotace                                              celkem</t>
  </si>
  <si>
    <t>Tř.1 až 4</t>
  </si>
  <si>
    <t>Saldo příjmů a výdajů (přebytek, schodek)</t>
  </si>
  <si>
    <t>Třída 8</t>
  </si>
  <si>
    <t>Financování  ( = saldo s opačným znaménkem)</t>
  </si>
  <si>
    <t>Krátkodobé přijaté půjčky (+)</t>
  </si>
  <si>
    <t>Uhrazené splátky krátkodobých přijatých půjček (-)</t>
  </si>
  <si>
    <t>Změna stavu krátkodob.prostř.na bank.účtech (+ -)</t>
  </si>
  <si>
    <t>Dlouhodbé přijaté půjčky (+)</t>
  </si>
  <si>
    <t>Uhrazené splátky dlouhodob. přijatých půjček (-)</t>
  </si>
  <si>
    <t>Vyvěšeno dne:</t>
  </si>
  <si>
    <t>Sejmuto dne:</t>
  </si>
  <si>
    <t xml:space="preserve">Výdaje celkem </t>
  </si>
  <si>
    <t xml:space="preserve">                                                       v  Kč </t>
  </si>
  <si>
    <t>výdaje</t>
  </si>
  <si>
    <t>Tř.5</t>
  </si>
  <si>
    <t>Nákup ostatních služeb</t>
  </si>
  <si>
    <t>Pěstební činnost</t>
  </si>
  <si>
    <t>Opravy a udržování</t>
  </si>
  <si>
    <t>city bloc jitra</t>
  </si>
  <si>
    <t>Silnice</t>
  </si>
  <si>
    <t>Ostatní záležitosti pozemních komunikací</t>
  </si>
  <si>
    <t>Drobný hmotný dlouhodobý majetek</t>
  </si>
  <si>
    <t>Nákup materiálu j.n.</t>
  </si>
  <si>
    <t>Tř.6</t>
  </si>
  <si>
    <t>Budovy haly stavby</t>
  </si>
  <si>
    <t>Platby daní a poplatků SR</t>
  </si>
  <si>
    <t>Pitná voda</t>
  </si>
  <si>
    <t>Odvádění a čištění odpadních vod</t>
  </si>
  <si>
    <t>Budovy, haly,stavby</t>
  </si>
  <si>
    <t>Vodní díla v zemědělské krajině</t>
  </si>
  <si>
    <t>Pohoštění</t>
  </si>
  <si>
    <t>Neinv.transfery nefi.pod.subjektům pr.osobám</t>
  </si>
  <si>
    <t>Hudební činnost</t>
  </si>
  <si>
    <t>Ostatní osobní výdaje</t>
  </si>
  <si>
    <t>Knihy, uč.pomůcky, tisk</t>
  </si>
  <si>
    <t>Činnosti knihovnické</t>
  </si>
  <si>
    <t>Drobný dlouhodobý hmotný majetek</t>
  </si>
  <si>
    <t>Ostatní záležitosti kultury</t>
  </si>
  <si>
    <t>Kaplička-zvon</t>
  </si>
  <si>
    <t>Obnova místních kulturních hodnot</t>
  </si>
  <si>
    <t>Věcné dary</t>
  </si>
  <si>
    <t>Dary obyvatelstvu</t>
  </si>
  <si>
    <t>Zájmová činnost v kultuře</t>
  </si>
  <si>
    <t>Ostatní záležitosti kultury, církví a sděl.pr.</t>
  </si>
  <si>
    <t>Sportovní zařízení v majetku obce</t>
  </si>
  <si>
    <t>pohoštění</t>
  </si>
  <si>
    <t xml:space="preserve">Ostatní neinv.transfery podnik.subjektům </t>
  </si>
  <si>
    <t>Využití volného času dětí a mládeže</t>
  </si>
  <si>
    <t>Pevná paliva</t>
  </si>
  <si>
    <t>Bytové hospodářství</t>
  </si>
  <si>
    <t>pojištění</t>
  </si>
  <si>
    <t>Nebytové hospodářství</t>
  </si>
  <si>
    <t>El.energie</t>
  </si>
  <si>
    <t>Veřejné osvětlení</t>
  </si>
  <si>
    <t>Konzultační, poradenské a právní služby</t>
  </si>
  <si>
    <t>Územní plánování</t>
  </si>
  <si>
    <t>Veřejný rozhlas</t>
  </si>
  <si>
    <t>Místní inženýrské sítě</t>
  </si>
  <si>
    <t>Sběr a svoz komunálních odpadů</t>
  </si>
  <si>
    <t>Ing.Novák-monitoring nakládání s odpady</t>
  </si>
  <si>
    <t>Monitoring nakládání s odpady</t>
  </si>
  <si>
    <t>Péče o vzhled obcí a veřejnou zeleň</t>
  </si>
  <si>
    <t>Ostatní činnosti související se službami pro obyv.</t>
  </si>
  <si>
    <t>Diakonie Rolnička</t>
  </si>
  <si>
    <t>Ostatní služby v oblasti sociální péče</t>
  </si>
  <si>
    <t>Nespecifikované rezervy</t>
  </si>
  <si>
    <t>Ochrana obyvatelstva</t>
  </si>
  <si>
    <t>pohonné hmoty</t>
  </si>
  <si>
    <t>Požární ochrana - dobrovolná část</t>
  </si>
  <si>
    <t>Odměny členů zastupitelstva obcí a krajů</t>
  </si>
  <si>
    <t>Povinné pojištění na veřejné zdravotní pojištění</t>
  </si>
  <si>
    <t>Zastupitelstva obcí</t>
  </si>
  <si>
    <t>Platy zaměstnanců v prac.poměru</t>
  </si>
  <si>
    <t>Ostatní platy</t>
  </si>
  <si>
    <t>Povinné poj. Na soc.zabezpečení</t>
  </si>
  <si>
    <t>Poštovní služby</t>
  </si>
  <si>
    <t>Služby telekomunikací a radiokomunikací</t>
  </si>
  <si>
    <t>Nájemné</t>
  </si>
  <si>
    <t>Služby zpracování dat</t>
  </si>
  <si>
    <t>Programové vybavení</t>
  </si>
  <si>
    <t>Poskytnuté zálohy vlastní pokladně</t>
  </si>
  <si>
    <t>Neinv.transfery obcím</t>
  </si>
  <si>
    <t>Ostatní neinv.transfery veřejným rozpočtům úz.úrovně</t>
  </si>
  <si>
    <t>Úhrady sankcím jiným rozpočtům</t>
  </si>
  <si>
    <t>Činnost místní správy</t>
  </si>
  <si>
    <t>Služby peněnžních ústavů</t>
  </si>
  <si>
    <t>Obecné příjmy a výdaje z fin.operací</t>
  </si>
  <si>
    <t>Ostatní finanční operace</t>
  </si>
  <si>
    <t>vratky transferů</t>
  </si>
  <si>
    <t>Výdaje celkem</t>
  </si>
  <si>
    <t>z toho:</t>
  </si>
  <si>
    <t>Třída 5</t>
  </si>
  <si>
    <t>Běžné výdaje</t>
  </si>
  <si>
    <t>Třída 6</t>
  </si>
  <si>
    <t>Kapitálové vdaje</t>
  </si>
  <si>
    <t>OBEC BORKOVICE</t>
  </si>
  <si>
    <t>IČO 00252093</t>
  </si>
  <si>
    <t>Zveřejněno v el podobě na www.borkovice.cz</t>
  </si>
  <si>
    <r>
      <rPr>
        <sz val="12"/>
        <rFont val="Arial"/>
        <family val="2"/>
      </rPr>
      <t xml:space="preserve">         </t>
    </r>
    <r>
      <rPr>
        <b/>
        <sz val="12"/>
        <rFont val="Arial"/>
        <family val="2"/>
      </rPr>
      <t xml:space="preserve">     Návrh</t>
    </r>
    <r>
      <rPr>
        <sz val="12"/>
        <rFont val="Arial"/>
        <family val="2"/>
      </rPr>
      <t xml:space="preserve"> s</t>
    </r>
    <r>
      <rPr>
        <b/>
        <sz val="12"/>
        <rFont val="Arial CE"/>
        <family val="2"/>
      </rPr>
      <t xml:space="preserve">třednědobého výhledu rozpočtu obce na roky: </t>
    </r>
  </si>
  <si>
    <t xml:space="preserve"> 2021, 2022</t>
  </si>
  <si>
    <t>Údaje v tis.Kč</t>
  </si>
  <si>
    <t>Daňové příjmy</t>
  </si>
  <si>
    <t>Nedaňové příjmy</t>
  </si>
  <si>
    <t>Kaitálové příjmy</t>
  </si>
  <si>
    <t>Přijaté transfery</t>
  </si>
  <si>
    <t>Kapitálové Vdaje</t>
  </si>
  <si>
    <t>Saldo příjmů a výdajů</t>
  </si>
  <si>
    <t>Obec eviduje dlouhodobý závazek od r. 2014</t>
  </si>
  <si>
    <t>záloha na pronájem obecní hospody</t>
  </si>
  <si>
    <t>Projednán v zastupitelstvu obce dne:</t>
  </si>
  <si>
    <t>Vyvěšeno:</t>
  </si>
  <si>
    <t>................................</t>
  </si>
  <si>
    <t>Starosta obce</t>
  </si>
  <si>
    <t>Sejmuto:</t>
  </si>
  <si>
    <t>NÁRH ROZPOČTU NA ROK 2019</t>
  </si>
  <si>
    <t>Projekt vodovod</t>
  </si>
  <si>
    <t>Prevence vzniku odpadů</t>
  </si>
  <si>
    <t>Služby peněžních ústavů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</si>
</sst>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mm/dd/yyyy"/>
  </numFmts>
  <fonts count="54"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3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8" fillId="34" borderId="18" xfId="0" applyFont="1" applyFill="1" applyBorder="1" applyAlignment="1">
      <alignment/>
    </xf>
    <xf numFmtId="1" fontId="9" fillId="34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0" borderId="18" xfId="0" applyFont="1" applyFill="1" applyBorder="1" applyAlignment="1">
      <alignment/>
    </xf>
    <xf numFmtId="1" fontId="9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8" fillId="0" borderId="20" xfId="0" applyFont="1" applyFill="1" applyBorder="1" applyAlignment="1">
      <alignment/>
    </xf>
    <xf numFmtId="1" fontId="2" fillId="35" borderId="17" xfId="0" applyNumberFormat="1" applyFont="1" applyFill="1" applyBorder="1" applyAlignment="1">
      <alignment horizontal="center"/>
    </xf>
    <xf numFmtId="1" fontId="9" fillId="34" borderId="21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12" fillId="34" borderId="18" xfId="0" applyFont="1" applyFill="1" applyBorder="1" applyAlignment="1">
      <alignment/>
    </xf>
    <xf numFmtId="0" fontId="11" fillId="34" borderId="2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3" fillId="34" borderId="23" xfId="0" applyFont="1" applyFill="1" applyBorder="1" applyAlignment="1">
      <alignment/>
    </xf>
    <xf numFmtId="1" fontId="2" fillId="35" borderId="24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34" borderId="25" xfId="0" applyFill="1" applyBorder="1" applyAlignment="1">
      <alignment/>
    </xf>
    <xf numFmtId="1" fontId="9" fillId="34" borderId="26" xfId="0" applyNumberFormat="1" applyFont="1" applyFill="1" applyBorder="1" applyAlignment="1">
      <alignment horizontal="center"/>
    </xf>
    <xf numFmtId="0" fontId="0" fillId="34" borderId="27" xfId="0" applyFill="1" applyBorder="1" applyAlignment="1">
      <alignment/>
    </xf>
    <xf numFmtId="1" fontId="9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28" xfId="0" applyFont="1" applyBorder="1" applyAlignment="1">
      <alignment/>
    </xf>
    <xf numFmtId="1" fontId="9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1" fontId="9" fillId="0" borderId="24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8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right"/>
    </xf>
    <xf numFmtId="0" fontId="15" fillId="36" borderId="17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/>
    </xf>
    <xf numFmtId="1" fontId="3" fillId="36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3" fillId="36" borderId="14" xfId="0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/>
    </xf>
    <xf numFmtId="1" fontId="3" fillId="37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5" fillId="36" borderId="14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1" fontId="0" fillId="0" borderId="34" xfId="0" applyNumberFormat="1" applyBorder="1" applyAlignment="1">
      <alignment/>
    </xf>
    <xf numFmtId="0" fontId="3" fillId="0" borderId="18" xfId="0" applyFont="1" applyBorder="1" applyAlignment="1">
      <alignment/>
    </xf>
    <xf numFmtId="0" fontId="16" fillId="0" borderId="20" xfId="0" applyFont="1" applyBorder="1" applyAlignment="1">
      <alignment/>
    </xf>
    <xf numFmtId="1" fontId="3" fillId="0" borderId="35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2" fillId="34" borderId="39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4" borderId="4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8" fillId="34" borderId="41" xfId="0" applyFont="1" applyFill="1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8" fillId="0" borderId="32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2 1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showZeros="0" tabSelected="1" showOutlineSymbols="0" zoomScale="72" zoomScaleNormal="72" zoomScalePageLayoutView="0" workbookViewId="0" topLeftCell="B1">
      <selection activeCell="E28" sqref="E28"/>
    </sheetView>
  </sheetViews>
  <sheetFormatPr defaultColWidth="11.57421875" defaultRowHeight="12.75"/>
  <cols>
    <col min="1" max="1" width="8.57421875" style="0" customWidth="1"/>
    <col min="2" max="2" width="7.00390625" style="0" customWidth="1"/>
    <col min="3" max="3" width="20.57421875" style="0" customWidth="1"/>
    <col min="4" max="4" width="81.00390625" style="0" customWidth="1"/>
    <col min="5" max="5" width="31.8515625" style="1" customWidth="1"/>
    <col min="6" max="250" width="9.140625" style="0" customWidth="1"/>
  </cols>
  <sheetData>
    <row r="1" spans="1:5" ht="16.5" customHeight="1">
      <c r="A1" s="108"/>
      <c r="B1" s="108"/>
      <c r="C1" s="2" t="s">
        <v>0</v>
      </c>
      <c r="E1" s="3" t="s">
        <v>1</v>
      </c>
    </row>
    <row r="2" spans="1:5" ht="15" customHeight="1">
      <c r="A2" s="108"/>
      <c r="B2" s="108"/>
      <c r="C2" s="2" t="s">
        <v>2</v>
      </c>
      <c r="E2" s="3" t="s">
        <v>3</v>
      </c>
    </row>
    <row r="3" spans="1:5" ht="12.75">
      <c r="A3" s="109" t="s">
        <v>4</v>
      </c>
      <c r="B3" s="109"/>
      <c r="C3" s="109"/>
      <c r="D3" s="109"/>
      <c r="E3" s="109"/>
    </row>
    <row r="4" spans="1:5" ht="12.75">
      <c r="A4" s="109"/>
      <c r="B4" s="109"/>
      <c r="C4" s="109"/>
      <c r="D4" s="109"/>
      <c r="E4" s="109"/>
    </row>
    <row r="6" spans="1:4" ht="15.75">
      <c r="A6" s="5"/>
      <c r="B6" s="110"/>
      <c r="C6" s="110"/>
      <c r="D6" s="7" t="s">
        <v>5</v>
      </c>
    </row>
    <row r="8" spans="2:3" ht="12.75">
      <c r="B8" s="110"/>
      <c r="C8" s="110"/>
    </row>
    <row r="9" ht="9" customHeight="1">
      <c r="E9" s="8"/>
    </row>
    <row r="10" spans="1:5" ht="18.75" customHeight="1">
      <c r="A10" s="2"/>
      <c r="C10" s="2" t="s">
        <v>6</v>
      </c>
      <c r="D10" s="111" t="s">
        <v>7</v>
      </c>
      <c r="E10" s="111"/>
    </row>
    <row r="11" spans="4:5" ht="12.75">
      <c r="D11" s="9"/>
      <c r="E11" s="8"/>
    </row>
    <row r="12" spans="1:5" ht="18" customHeight="1">
      <c r="A12" s="10" t="s">
        <v>8</v>
      </c>
      <c r="B12" s="112" t="s">
        <v>9</v>
      </c>
      <c r="C12" s="112" t="s">
        <v>10</v>
      </c>
      <c r="D12" s="113" t="s">
        <v>11</v>
      </c>
      <c r="E12" s="114" t="s">
        <v>12</v>
      </c>
    </row>
    <row r="13" spans="1:5" ht="18" customHeight="1">
      <c r="A13" s="13" t="s">
        <v>13</v>
      </c>
      <c r="B13" s="112"/>
      <c r="C13" s="112"/>
      <c r="D13" s="113"/>
      <c r="E13" s="114" t="s">
        <v>14</v>
      </c>
    </row>
    <row r="14" spans="1:5" ht="18" customHeight="1">
      <c r="A14" s="115"/>
      <c r="B14" s="14"/>
      <c r="C14" s="15" t="s">
        <v>15</v>
      </c>
      <c r="D14" s="16" t="s">
        <v>16</v>
      </c>
      <c r="E14" s="17">
        <v>860000</v>
      </c>
    </row>
    <row r="15" spans="1:5" ht="18" customHeight="1">
      <c r="A15" s="115"/>
      <c r="B15" s="18"/>
      <c r="C15" s="18">
        <v>1112</v>
      </c>
      <c r="D15" s="19" t="s">
        <v>17</v>
      </c>
      <c r="E15" s="20">
        <v>20000</v>
      </c>
    </row>
    <row r="16" spans="1:5" ht="18" customHeight="1">
      <c r="A16" s="115"/>
      <c r="B16" s="18"/>
      <c r="C16" s="18">
        <v>1113</v>
      </c>
      <c r="D16" s="19" t="s">
        <v>18</v>
      </c>
      <c r="E16" s="20">
        <v>88000</v>
      </c>
    </row>
    <row r="17" spans="1:5" ht="18" customHeight="1">
      <c r="A17" s="115"/>
      <c r="B17" s="18"/>
      <c r="C17" s="18">
        <v>1121</v>
      </c>
      <c r="D17" s="19" t="s">
        <v>19</v>
      </c>
      <c r="E17" s="20">
        <v>735000</v>
      </c>
    </row>
    <row r="18" spans="1:5" ht="18" customHeight="1">
      <c r="A18" s="115"/>
      <c r="B18" s="18"/>
      <c r="C18" s="18">
        <v>1122</v>
      </c>
      <c r="D18" s="19" t="s">
        <v>20</v>
      </c>
      <c r="E18" s="20">
        <v>0</v>
      </c>
    </row>
    <row r="19" spans="1:5" ht="18" customHeight="1">
      <c r="A19" s="115"/>
      <c r="B19" s="18"/>
      <c r="C19" s="18">
        <v>1211</v>
      </c>
      <c r="D19" s="19" t="s">
        <v>21</v>
      </c>
      <c r="E19" s="20">
        <v>1650000</v>
      </c>
    </row>
    <row r="20" spans="1:5" ht="18" customHeight="1">
      <c r="A20" s="115"/>
      <c r="B20" s="18"/>
      <c r="C20" s="18">
        <v>1332</v>
      </c>
      <c r="D20" s="19" t="s">
        <v>22</v>
      </c>
      <c r="E20" s="21"/>
    </row>
    <row r="21" spans="1:5" ht="18" customHeight="1">
      <c r="A21" s="115"/>
      <c r="B21" s="18"/>
      <c r="C21" s="18">
        <v>1340</v>
      </c>
      <c r="D21" s="19" t="s">
        <v>23</v>
      </c>
      <c r="E21" s="20">
        <v>125000</v>
      </c>
    </row>
    <row r="22" spans="1:5" ht="18" customHeight="1">
      <c r="A22" s="115"/>
      <c r="B22" s="18"/>
      <c r="C22" s="18">
        <v>1341</v>
      </c>
      <c r="D22" s="19" t="s">
        <v>24</v>
      </c>
      <c r="E22" s="20">
        <v>3000</v>
      </c>
    </row>
    <row r="23" spans="1:5" ht="18" customHeight="1">
      <c r="A23" s="115"/>
      <c r="B23" s="18"/>
      <c r="C23" s="18">
        <v>1361</v>
      </c>
      <c r="D23" s="19" t="s">
        <v>25</v>
      </c>
      <c r="E23" s="20">
        <v>200</v>
      </c>
    </row>
    <row r="24" spans="1:5" ht="18" customHeight="1">
      <c r="A24" s="115"/>
      <c r="B24" s="18"/>
      <c r="C24" s="18">
        <v>1381</v>
      </c>
      <c r="D24" s="19" t="s">
        <v>26</v>
      </c>
      <c r="E24" s="20">
        <v>17000</v>
      </c>
    </row>
    <row r="25" spans="1:5" ht="18" customHeight="1">
      <c r="A25" s="115"/>
      <c r="B25" s="18"/>
      <c r="C25" s="18">
        <v>1511</v>
      </c>
      <c r="D25" s="19" t="s">
        <v>27</v>
      </c>
      <c r="E25" s="20">
        <v>305000</v>
      </c>
    </row>
    <row r="26" spans="1:5" ht="18" customHeight="1">
      <c r="A26" s="22" t="s">
        <v>28</v>
      </c>
      <c r="B26" s="23"/>
      <c r="C26" s="23"/>
      <c r="D26" s="24" t="s">
        <v>29</v>
      </c>
      <c r="E26" s="25">
        <f>SUM(E14:E25)</f>
        <v>3803200</v>
      </c>
    </row>
    <row r="27" spans="1:5" ht="18" customHeight="1">
      <c r="A27" s="26"/>
      <c r="B27" s="27">
        <v>1031</v>
      </c>
      <c r="C27" s="27">
        <v>2111</v>
      </c>
      <c r="D27" s="28" t="s">
        <v>30</v>
      </c>
      <c r="E27" s="29">
        <v>0</v>
      </c>
    </row>
    <row r="28" spans="1:5" ht="18" customHeight="1">
      <c r="A28" s="26"/>
      <c r="B28" s="18">
        <v>2310</v>
      </c>
      <c r="C28" s="30">
        <v>2111</v>
      </c>
      <c r="D28" s="31" t="s">
        <v>31</v>
      </c>
      <c r="E28" s="20">
        <v>175000</v>
      </c>
    </row>
    <row r="29" spans="1:5" ht="18" customHeight="1">
      <c r="A29" s="26"/>
      <c r="B29" s="18">
        <v>2310</v>
      </c>
      <c r="C29" s="30">
        <v>2324</v>
      </c>
      <c r="D29" s="31" t="s">
        <v>32</v>
      </c>
      <c r="E29" s="20">
        <v>0</v>
      </c>
    </row>
    <row r="30" spans="1:5" ht="18" customHeight="1">
      <c r="A30" s="26"/>
      <c r="B30" s="18">
        <v>3631</v>
      </c>
      <c r="C30" s="30">
        <v>2324</v>
      </c>
      <c r="D30" s="31" t="s">
        <v>33</v>
      </c>
      <c r="E30" s="20">
        <v>0</v>
      </c>
    </row>
    <row r="31" spans="1:5" ht="18" customHeight="1">
      <c r="A31" s="26"/>
      <c r="B31" s="18">
        <v>3727</v>
      </c>
      <c r="C31" s="30">
        <v>2329</v>
      </c>
      <c r="D31" s="31" t="s">
        <v>34</v>
      </c>
      <c r="E31" s="20">
        <v>18000</v>
      </c>
    </row>
    <row r="32" spans="1:5" ht="18" customHeight="1">
      <c r="A32" s="26"/>
      <c r="B32" s="18">
        <v>3900</v>
      </c>
      <c r="C32" s="30">
        <v>2111</v>
      </c>
      <c r="D32" s="32" t="s">
        <v>35</v>
      </c>
      <c r="E32" s="20">
        <v>0</v>
      </c>
    </row>
    <row r="33" spans="1:5" ht="18" customHeight="1">
      <c r="A33" s="26"/>
      <c r="B33" s="18">
        <v>6171</v>
      </c>
      <c r="C33" s="30">
        <v>2131</v>
      </c>
      <c r="D33" s="32" t="s">
        <v>36</v>
      </c>
      <c r="E33" s="20">
        <v>7800</v>
      </c>
    </row>
    <row r="34" spans="1:5" ht="18" customHeight="1">
      <c r="A34" s="26"/>
      <c r="B34" s="18">
        <v>6171</v>
      </c>
      <c r="C34" s="30">
        <v>2132</v>
      </c>
      <c r="D34" s="32" t="s">
        <v>37</v>
      </c>
      <c r="E34" s="20">
        <v>14000</v>
      </c>
    </row>
    <row r="35" spans="1:5" ht="18" customHeight="1">
      <c r="A35" s="26"/>
      <c r="B35" s="18">
        <v>6171</v>
      </c>
      <c r="C35" s="30">
        <v>2324</v>
      </c>
      <c r="D35" s="31" t="s">
        <v>38</v>
      </c>
      <c r="E35" s="20"/>
    </row>
    <row r="36" spans="1:5" ht="18" customHeight="1">
      <c r="A36" s="26"/>
      <c r="B36" s="18">
        <v>6310</v>
      </c>
      <c r="C36" s="30">
        <v>2141</v>
      </c>
      <c r="D36" s="31" t="s">
        <v>39</v>
      </c>
      <c r="E36" s="20">
        <v>2000</v>
      </c>
    </row>
    <row r="37" spans="1:5" ht="18" customHeight="1">
      <c r="A37" s="26"/>
      <c r="B37" s="27">
        <v>6409</v>
      </c>
      <c r="C37" s="27">
        <v>2328</v>
      </c>
      <c r="D37" s="28" t="s">
        <v>40</v>
      </c>
      <c r="E37" s="20"/>
    </row>
    <row r="38" spans="1:5" ht="18" customHeight="1">
      <c r="A38" s="26"/>
      <c r="B38" s="27"/>
      <c r="C38" s="27"/>
      <c r="D38" s="28"/>
      <c r="E38" s="20"/>
    </row>
    <row r="39" spans="1:5" ht="18" customHeight="1">
      <c r="A39" s="22" t="s">
        <v>41</v>
      </c>
      <c r="B39" s="23"/>
      <c r="C39" s="23"/>
      <c r="D39" s="24" t="s">
        <v>42</v>
      </c>
      <c r="E39" s="33">
        <f>SUM(E28:E38)</f>
        <v>216800</v>
      </c>
    </row>
    <row r="40" spans="1:5" ht="18" customHeight="1">
      <c r="A40" s="22" t="s">
        <v>43</v>
      </c>
      <c r="B40" s="23"/>
      <c r="C40" s="23"/>
      <c r="D40" s="24" t="s">
        <v>44</v>
      </c>
      <c r="E40" s="34"/>
    </row>
    <row r="41" spans="1:5" ht="18" customHeight="1">
      <c r="A41" s="116" t="s">
        <v>45</v>
      </c>
      <c r="B41" s="116"/>
      <c r="C41" s="116"/>
      <c r="D41" s="116"/>
      <c r="E41" s="34">
        <f>E26+E39</f>
        <v>4020000</v>
      </c>
    </row>
    <row r="42" spans="1:5" ht="18" customHeight="1">
      <c r="A42" s="35"/>
      <c r="B42" s="36">
        <v>4111</v>
      </c>
      <c r="C42" s="37"/>
      <c r="D42" s="38" t="s">
        <v>46</v>
      </c>
      <c r="E42" s="39"/>
    </row>
    <row r="43" spans="1:5" ht="18" customHeight="1">
      <c r="A43" s="40"/>
      <c r="B43" s="18">
        <v>4112</v>
      </c>
      <c r="C43" s="18"/>
      <c r="D43" s="19" t="s">
        <v>47</v>
      </c>
      <c r="E43" s="41"/>
    </row>
    <row r="44" spans="1:5" ht="18" customHeight="1">
      <c r="A44" s="40"/>
      <c r="B44" s="18">
        <v>4116</v>
      </c>
      <c r="C44" s="18"/>
      <c r="D44" s="19" t="s">
        <v>48</v>
      </c>
      <c r="E44" s="41"/>
    </row>
    <row r="45" spans="1:5" ht="18" customHeight="1">
      <c r="A45" s="40"/>
      <c r="B45" s="18">
        <v>4121</v>
      </c>
      <c r="C45" s="18"/>
      <c r="D45" s="19" t="s">
        <v>49</v>
      </c>
      <c r="E45" s="41"/>
    </row>
    <row r="46" spans="1:5" ht="18" customHeight="1">
      <c r="A46" s="40"/>
      <c r="B46" s="18">
        <v>4221</v>
      </c>
      <c r="C46" s="18"/>
      <c r="D46" s="19" t="s">
        <v>50</v>
      </c>
      <c r="E46" s="41"/>
    </row>
    <row r="47" spans="1:5" ht="18" customHeight="1">
      <c r="A47" s="40"/>
      <c r="B47" s="18"/>
      <c r="C47" s="18"/>
      <c r="D47" s="19" t="s">
        <v>49</v>
      </c>
      <c r="E47" s="41"/>
    </row>
    <row r="48" spans="1:5" ht="18" customHeight="1">
      <c r="A48" s="40"/>
      <c r="B48" s="18"/>
      <c r="C48" s="18"/>
      <c r="D48" s="19"/>
      <c r="E48" s="41"/>
    </row>
    <row r="49" spans="1:5" ht="18" customHeight="1">
      <c r="A49" s="22" t="s">
        <v>51</v>
      </c>
      <c r="B49" s="23"/>
      <c r="C49" s="23"/>
      <c r="D49" s="42" t="s">
        <v>52</v>
      </c>
      <c r="E49" s="34"/>
    </row>
    <row r="50" spans="1:5" ht="18" customHeight="1">
      <c r="A50" s="43" t="s">
        <v>53</v>
      </c>
      <c r="B50" s="44"/>
      <c r="C50" s="44"/>
      <c r="D50" s="45"/>
      <c r="E50" s="46">
        <f>E41</f>
        <v>4020000</v>
      </c>
    </row>
    <row r="51" spans="1:5" ht="18" customHeight="1">
      <c r="A51" s="117" t="s">
        <v>54</v>
      </c>
      <c r="B51" s="117"/>
      <c r="C51" s="117"/>
      <c r="D51" s="117"/>
      <c r="E51" s="47"/>
    </row>
    <row r="52" spans="1:5" ht="18" customHeight="1">
      <c r="A52" s="117"/>
      <c r="B52" s="117"/>
      <c r="C52" s="117"/>
      <c r="D52" s="117"/>
      <c r="E52" s="48">
        <v>64063</v>
      </c>
    </row>
    <row r="53" spans="1:5" ht="18" customHeight="1">
      <c r="A53" s="118" t="s">
        <v>55</v>
      </c>
      <c r="B53" s="119"/>
      <c r="C53" s="49"/>
      <c r="D53" s="120" t="s">
        <v>56</v>
      </c>
      <c r="E53" s="50">
        <v>-64063</v>
      </c>
    </row>
    <row r="54" spans="1:5" ht="18" customHeight="1">
      <c r="A54" s="118"/>
      <c r="B54" s="119"/>
      <c r="C54" s="51"/>
      <c r="D54" s="120"/>
      <c r="E54" s="52"/>
    </row>
    <row r="55" spans="1:5" ht="18" customHeight="1">
      <c r="A55" s="121"/>
      <c r="B55" s="53">
        <v>8113</v>
      </c>
      <c r="C55" s="53"/>
      <c r="D55" s="54" t="s">
        <v>57</v>
      </c>
      <c r="E55" s="55"/>
    </row>
    <row r="56" spans="1:5" ht="18" customHeight="1">
      <c r="A56" s="121"/>
      <c r="B56" s="18">
        <v>8114</v>
      </c>
      <c r="C56" s="18"/>
      <c r="D56" s="19" t="s">
        <v>58</v>
      </c>
      <c r="E56" s="41"/>
    </row>
    <row r="57" spans="1:5" ht="18" customHeight="1">
      <c r="A57" s="121"/>
      <c r="B57" s="18">
        <v>8115</v>
      </c>
      <c r="C57" s="18"/>
      <c r="D57" s="19" t="s">
        <v>59</v>
      </c>
      <c r="E57" s="41">
        <v>64063</v>
      </c>
    </row>
    <row r="58" spans="1:5" ht="18" customHeight="1">
      <c r="A58" s="121"/>
      <c r="B58" s="18">
        <v>8123</v>
      </c>
      <c r="C58" s="18"/>
      <c r="D58" s="19" t="s">
        <v>60</v>
      </c>
      <c r="E58" s="41"/>
    </row>
    <row r="59" spans="1:5" ht="18" customHeight="1">
      <c r="A59" s="121"/>
      <c r="B59" s="18">
        <v>8124</v>
      </c>
      <c r="C59" s="18"/>
      <c r="D59" s="19" t="s">
        <v>61</v>
      </c>
      <c r="E59" s="41"/>
    </row>
    <row r="60" spans="1:5" ht="18" customHeight="1">
      <c r="A60" s="121"/>
      <c r="B60" s="18"/>
      <c r="C60" s="18"/>
      <c r="D60" s="19"/>
      <c r="E60" s="41"/>
    </row>
    <row r="61" spans="1:5" ht="18" customHeight="1">
      <c r="A61" s="121"/>
      <c r="B61" s="56"/>
      <c r="C61" s="56"/>
      <c r="D61" s="57"/>
      <c r="E61" s="58"/>
    </row>
    <row r="62" ht="18" customHeight="1">
      <c r="E62" s="8"/>
    </row>
    <row r="63" spans="3:5" ht="18" customHeight="1">
      <c r="C63" s="2" t="s">
        <v>62</v>
      </c>
      <c r="D63" s="59">
        <v>43793</v>
      </c>
      <c r="E63" s="8"/>
    </row>
    <row r="64" spans="3:5" ht="18" customHeight="1">
      <c r="C64" s="2" t="s">
        <v>63</v>
      </c>
      <c r="E64" s="8"/>
    </row>
    <row r="65" spans="1:5" ht="18" customHeight="1">
      <c r="A65" s="4"/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  <row r="93" ht="12.75">
      <c r="E93" s="8"/>
    </row>
    <row r="94" ht="12.75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  <row r="112" ht="12.75">
      <c r="E112" s="8"/>
    </row>
    <row r="113" ht="12.75">
      <c r="E113" s="8"/>
    </row>
    <row r="114" ht="12.75">
      <c r="E114" s="8"/>
    </row>
    <row r="115" ht="12.75">
      <c r="E115" s="8">
        <v>0</v>
      </c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  <row r="122" ht="12.75">
      <c r="E122" s="8"/>
    </row>
  </sheetData>
  <sheetProtection selectLockedCells="1" selectUnlockedCells="1"/>
  <mergeCells count="17">
    <mergeCell ref="A51:D52"/>
    <mergeCell ref="A53:A54"/>
    <mergeCell ref="B53:B54"/>
    <mergeCell ref="D53:D54"/>
    <mergeCell ref="A55:A61"/>
    <mergeCell ref="B12:B13"/>
    <mergeCell ref="C12:C13"/>
    <mergeCell ref="D12:D13"/>
    <mergeCell ref="E12:E13"/>
    <mergeCell ref="A14:A25"/>
    <mergeCell ref="A41:D41"/>
    <mergeCell ref="A1:B1"/>
    <mergeCell ref="A2:B2"/>
    <mergeCell ref="A3:E4"/>
    <mergeCell ref="B6:C6"/>
    <mergeCell ref="B8:C8"/>
    <mergeCell ref="D10:E10"/>
  </mergeCells>
  <hyperlinks>
    <hyperlink ref="D6" r:id="rId1" display="Návrh je v elektronické podobě zveřejněn na stránkách www.borkovice.cz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showZeros="0" showOutlineSymbols="0" zoomScale="77" zoomScaleNormal="77" zoomScaleSheetLayoutView="75" zoomScalePageLayoutView="0" workbookViewId="0" topLeftCell="A1">
      <selection activeCell="A3" sqref="A3"/>
    </sheetView>
  </sheetViews>
  <sheetFormatPr defaultColWidth="9.140625" defaultRowHeight="12.75"/>
  <cols>
    <col min="1" max="3" width="11.421875" style="0" customWidth="1"/>
    <col min="4" max="4" width="56.421875" style="0" customWidth="1"/>
    <col min="5" max="5" width="20.57421875" style="0" customWidth="1"/>
    <col min="6" max="16384" width="11.421875" style="0" customWidth="1"/>
  </cols>
  <sheetData>
    <row r="1" spans="1:2" ht="15">
      <c r="A1" s="122" t="s">
        <v>0</v>
      </c>
      <c r="B1" s="122"/>
    </row>
    <row r="2" spans="1:2" ht="15">
      <c r="A2" s="122" t="s">
        <v>1</v>
      </c>
      <c r="B2" s="122"/>
    </row>
    <row r="3" spans="1:5" ht="12.75">
      <c r="A3" s="109" t="s">
        <v>4</v>
      </c>
      <c r="B3" s="109"/>
      <c r="C3" s="109"/>
      <c r="D3" s="109"/>
      <c r="E3" s="109"/>
    </row>
    <row r="4" spans="1:5" ht="12.75">
      <c r="A4" s="109"/>
      <c r="B4" s="109"/>
      <c r="C4" s="109"/>
      <c r="D4" s="109"/>
      <c r="E4" s="109"/>
    </row>
    <row r="5" spans="1:5" ht="15.75">
      <c r="A5" s="2" t="s">
        <v>64</v>
      </c>
      <c r="D5" s="123" t="s">
        <v>65</v>
      </c>
      <c r="E5" s="123"/>
    </row>
    <row r="6" ht="10.5" customHeight="1"/>
    <row r="7" spans="1:5" ht="12.75">
      <c r="A7" s="10" t="s">
        <v>8</v>
      </c>
      <c r="B7" s="112" t="s">
        <v>9</v>
      </c>
      <c r="C7" s="112" t="s">
        <v>10</v>
      </c>
      <c r="D7" s="113" t="s">
        <v>11</v>
      </c>
      <c r="E7" s="124" t="s">
        <v>12</v>
      </c>
    </row>
    <row r="8" spans="1:5" ht="12.75">
      <c r="A8" s="13" t="s">
        <v>66</v>
      </c>
      <c r="B8" s="112"/>
      <c r="C8" s="112"/>
      <c r="D8" s="113"/>
      <c r="E8" s="124"/>
    </row>
    <row r="9" spans="1:6" ht="15">
      <c r="A9" s="63" t="s">
        <v>67</v>
      </c>
      <c r="B9" s="64">
        <v>1031</v>
      </c>
      <c r="C9" s="65">
        <v>5169</v>
      </c>
      <c r="D9" s="66" t="s">
        <v>68</v>
      </c>
      <c r="E9" s="17">
        <v>70000</v>
      </c>
      <c r="F9" s="67"/>
    </row>
    <row r="10" spans="1:6" ht="15.75">
      <c r="A10" s="63"/>
      <c r="B10" s="68">
        <v>1031</v>
      </c>
      <c r="C10" s="69"/>
      <c r="D10" s="69" t="s">
        <v>69</v>
      </c>
      <c r="E10" s="70">
        <f>SUM(E9)</f>
        <v>70000</v>
      </c>
      <c r="F10" s="67"/>
    </row>
    <row r="11" spans="1:6" ht="15">
      <c r="A11" s="63" t="s">
        <v>67</v>
      </c>
      <c r="B11" s="71">
        <v>2212</v>
      </c>
      <c r="C11" s="72">
        <v>5171</v>
      </c>
      <c r="D11" s="66" t="s">
        <v>70</v>
      </c>
      <c r="E11" s="73">
        <v>140000</v>
      </c>
      <c r="F11" s="67"/>
    </row>
    <row r="12" spans="1:6" ht="15">
      <c r="A12" s="63" t="s">
        <v>67</v>
      </c>
      <c r="B12" s="71">
        <v>2212</v>
      </c>
      <c r="C12" s="72">
        <v>5137</v>
      </c>
      <c r="D12" s="72" t="s">
        <v>71</v>
      </c>
      <c r="E12" s="73">
        <v>25000</v>
      </c>
      <c r="F12" s="67"/>
    </row>
    <row r="13" spans="1:8" ht="15.75">
      <c r="A13" s="63"/>
      <c r="B13" s="68">
        <v>2212</v>
      </c>
      <c r="C13" s="69"/>
      <c r="D13" s="69" t="s">
        <v>72</v>
      </c>
      <c r="E13" s="70">
        <f>SUM(E11,E12)</f>
        <v>165000</v>
      </c>
      <c r="F13" s="67"/>
      <c r="H13" s="74"/>
    </row>
    <row r="14" spans="1:6" ht="15">
      <c r="A14" s="63" t="s">
        <v>67</v>
      </c>
      <c r="B14" s="64">
        <v>2219</v>
      </c>
      <c r="C14" s="65">
        <v>5171</v>
      </c>
      <c r="D14" s="66" t="s">
        <v>70</v>
      </c>
      <c r="E14" s="20">
        <v>5000</v>
      </c>
      <c r="F14" s="67"/>
    </row>
    <row r="15" spans="1:6" ht="15.75">
      <c r="A15" s="63"/>
      <c r="B15" s="68">
        <v>2219</v>
      </c>
      <c r="C15" s="69"/>
      <c r="D15" s="69" t="s">
        <v>73</v>
      </c>
      <c r="E15" s="70">
        <v>5000</v>
      </c>
      <c r="F15" s="67"/>
    </row>
    <row r="16" spans="1:6" ht="15">
      <c r="A16" s="63" t="s">
        <v>67</v>
      </c>
      <c r="B16" s="71">
        <v>2310</v>
      </c>
      <c r="C16" s="72">
        <v>5137</v>
      </c>
      <c r="D16" s="72" t="s">
        <v>74</v>
      </c>
      <c r="E16" s="73">
        <v>4000</v>
      </c>
      <c r="F16" s="67"/>
    </row>
    <row r="17" spans="1:6" ht="15">
      <c r="A17" s="63" t="s">
        <v>67</v>
      </c>
      <c r="B17" s="64">
        <v>2310</v>
      </c>
      <c r="C17" s="65">
        <v>5139</v>
      </c>
      <c r="D17" s="66" t="s">
        <v>75</v>
      </c>
      <c r="E17" s="20">
        <v>25000</v>
      </c>
      <c r="F17" s="67"/>
    </row>
    <row r="18" spans="1:6" ht="15">
      <c r="A18" s="63" t="s">
        <v>67</v>
      </c>
      <c r="B18" s="64">
        <v>2310</v>
      </c>
      <c r="C18" s="65">
        <v>5169</v>
      </c>
      <c r="D18" s="66" t="s">
        <v>68</v>
      </c>
      <c r="E18" s="20">
        <v>26000</v>
      </c>
      <c r="F18" s="67"/>
    </row>
    <row r="19" spans="1:6" ht="15">
      <c r="A19" s="63" t="s">
        <v>67</v>
      </c>
      <c r="B19" s="64">
        <v>2310</v>
      </c>
      <c r="C19" s="65">
        <v>5171</v>
      </c>
      <c r="D19" s="66" t="s">
        <v>70</v>
      </c>
      <c r="E19" s="20">
        <v>115000</v>
      </c>
      <c r="F19" s="67"/>
    </row>
    <row r="20" spans="1:6" ht="15">
      <c r="A20" s="63" t="s">
        <v>76</v>
      </c>
      <c r="B20" s="64">
        <v>2310</v>
      </c>
      <c r="C20" s="65">
        <v>6121</v>
      </c>
      <c r="D20" s="66" t="s">
        <v>77</v>
      </c>
      <c r="E20" s="20">
        <v>290000</v>
      </c>
      <c r="F20" s="67"/>
    </row>
    <row r="21" spans="1:6" ht="15">
      <c r="A21" s="63" t="s">
        <v>67</v>
      </c>
      <c r="B21" s="64">
        <v>2310</v>
      </c>
      <c r="C21" s="65">
        <v>5362</v>
      </c>
      <c r="D21" s="66" t="s">
        <v>78</v>
      </c>
      <c r="E21" s="20">
        <v>54000</v>
      </c>
      <c r="F21" s="67"/>
    </row>
    <row r="22" spans="1:6" ht="15.75">
      <c r="A22" s="63"/>
      <c r="B22" s="68">
        <v>2310</v>
      </c>
      <c r="C22" s="69"/>
      <c r="D22" s="69" t="s">
        <v>79</v>
      </c>
      <c r="E22" s="75">
        <f>SUM(E16:E21)</f>
        <v>514000</v>
      </c>
      <c r="F22" s="67"/>
    </row>
    <row r="23" spans="1:6" ht="15">
      <c r="A23" s="63" t="s">
        <v>67</v>
      </c>
      <c r="B23" s="64">
        <v>2321</v>
      </c>
      <c r="C23" s="65">
        <v>5171</v>
      </c>
      <c r="D23" s="66" t="s">
        <v>70</v>
      </c>
      <c r="E23" s="76">
        <v>10000</v>
      </c>
      <c r="F23" s="77"/>
    </row>
    <row r="24" spans="1:6" ht="15.75">
      <c r="A24" s="63"/>
      <c r="B24" s="68">
        <v>2321</v>
      </c>
      <c r="C24" s="69"/>
      <c r="D24" s="69" t="s">
        <v>80</v>
      </c>
      <c r="E24" s="70">
        <f>SUM(E23)</f>
        <v>10000</v>
      </c>
      <c r="F24" s="77"/>
    </row>
    <row r="25" spans="1:6" ht="15.75" hidden="1">
      <c r="A25" s="63"/>
      <c r="B25" s="71">
        <v>2333</v>
      </c>
      <c r="C25" s="72">
        <v>6121</v>
      </c>
      <c r="D25" s="66" t="s">
        <v>81</v>
      </c>
      <c r="E25" s="78">
        <f>SUM(E16:E22)</f>
        <v>1028000</v>
      </c>
      <c r="F25" s="77"/>
    </row>
    <row r="26" spans="1:6" ht="15">
      <c r="A26" s="63" t="s">
        <v>67</v>
      </c>
      <c r="B26" s="64">
        <v>2341</v>
      </c>
      <c r="C26" s="65">
        <v>5171</v>
      </c>
      <c r="D26" s="66" t="s">
        <v>70</v>
      </c>
      <c r="E26" s="76">
        <v>5000</v>
      </c>
      <c r="F26" s="77">
        <v>0</v>
      </c>
    </row>
    <row r="27" spans="1:6" ht="15.75">
      <c r="A27" s="63"/>
      <c r="B27" s="68">
        <v>2341</v>
      </c>
      <c r="C27" s="69"/>
      <c r="D27" s="69" t="s">
        <v>82</v>
      </c>
      <c r="E27" s="70">
        <f>SUM(E26)</f>
        <v>5000</v>
      </c>
      <c r="F27" s="67"/>
    </row>
    <row r="28" spans="1:6" ht="15">
      <c r="A28" s="63" t="s">
        <v>67</v>
      </c>
      <c r="B28" s="64">
        <v>3312</v>
      </c>
      <c r="C28" s="72">
        <v>5169</v>
      </c>
      <c r="D28" s="66" t="s">
        <v>68</v>
      </c>
      <c r="E28" s="73">
        <v>7000</v>
      </c>
      <c r="F28" s="67"/>
    </row>
    <row r="29" spans="1:6" ht="15">
      <c r="A29" s="63" t="s">
        <v>67</v>
      </c>
      <c r="B29" s="64">
        <v>3312</v>
      </c>
      <c r="C29" s="72">
        <v>5175</v>
      </c>
      <c r="D29" s="65" t="s">
        <v>83</v>
      </c>
      <c r="E29" s="73">
        <v>7000</v>
      </c>
      <c r="F29" s="67"/>
    </row>
    <row r="30" spans="1:6" ht="15" hidden="1">
      <c r="A30" s="63" t="s">
        <v>67</v>
      </c>
      <c r="B30" s="64">
        <v>3312</v>
      </c>
      <c r="C30" s="65">
        <v>5213</v>
      </c>
      <c r="D30" s="66" t="s">
        <v>84</v>
      </c>
      <c r="E30" s="20"/>
      <c r="F30" s="67"/>
    </row>
    <row r="31" spans="1:6" ht="15.75">
      <c r="A31" s="63"/>
      <c r="B31" s="68">
        <v>3312</v>
      </c>
      <c r="C31" s="69"/>
      <c r="D31" s="69" t="s">
        <v>85</v>
      </c>
      <c r="E31" s="70">
        <f>SUM(E28:E30)</f>
        <v>14000</v>
      </c>
      <c r="F31" s="67"/>
    </row>
    <row r="32" spans="1:6" ht="15">
      <c r="A32" s="63" t="s">
        <v>67</v>
      </c>
      <c r="B32" s="64">
        <v>3314</v>
      </c>
      <c r="C32" s="65">
        <v>5021</v>
      </c>
      <c r="D32" s="66" t="s">
        <v>86</v>
      </c>
      <c r="E32" s="20">
        <v>5700</v>
      </c>
      <c r="F32" s="67"/>
    </row>
    <row r="33" spans="1:6" ht="15">
      <c r="A33" s="63" t="s">
        <v>67</v>
      </c>
      <c r="B33" s="64">
        <v>3314</v>
      </c>
      <c r="C33" s="65">
        <v>5136</v>
      </c>
      <c r="D33" s="66" t="s">
        <v>87</v>
      </c>
      <c r="E33" s="20">
        <v>4000</v>
      </c>
      <c r="F33" s="67"/>
    </row>
    <row r="34" spans="1:6" ht="15.75">
      <c r="A34" s="63"/>
      <c r="B34" s="68">
        <v>3314</v>
      </c>
      <c r="C34" s="69"/>
      <c r="D34" s="69" t="s">
        <v>88</v>
      </c>
      <c r="E34" s="70">
        <f>SUM(E32:E33)</f>
        <v>9700</v>
      </c>
      <c r="F34" s="67"/>
    </row>
    <row r="35" spans="1:6" ht="15" hidden="1">
      <c r="A35" s="63" t="s">
        <v>67</v>
      </c>
      <c r="B35" s="64">
        <v>3319</v>
      </c>
      <c r="C35" s="65">
        <v>5021</v>
      </c>
      <c r="D35" s="66" t="s">
        <v>86</v>
      </c>
      <c r="E35" s="20"/>
      <c r="F35" s="67"/>
    </row>
    <row r="36" spans="1:6" ht="15">
      <c r="A36" s="63" t="s">
        <v>67</v>
      </c>
      <c r="B36" s="64">
        <v>3319</v>
      </c>
      <c r="C36" s="65">
        <v>5137</v>
      </c>
      <c r="D36" s="66" t="s">
        <v>89</v>
      </c>
      <c r="E36" s="20">
        <v>1500</v>
      </c>
      <c r="F36" s="67"/>
    </row>
    <row r="37" spans="1:6" ht="15">
      <c r="A37" s="63" t="s">
        <v>67</v>
      </c>
      <c r="B37" s="64">
        <v>3319</v>
      </c>
      <c r="C37" s="65">
        <v>5139</v>
      </c>
      <c r="D37" s="66" t="s">
        <v>75</v>
      </c>
      <c r="E37" s="20">
        <v>5000</v>
      </c>
      <c r="F37" s="67"/>
    </row>
    <row r="38" spans="1:6" ht="15.75">
      <c r="A38" s="63"/>
      <c r="B38" s="68">
        <v>3319</v>
      </c>
      <c r="C38" s="69"/>
      <c r="D38" s="69" t="s">
        <v>90</v>
      </c>
      <c r="E38" s="70">
        <f>SUM(E36:E37)</f>
        <v>6500</v>
      </c>
      <c r="F38" s="67"/>
    </row>
    <row r="39" spans="1:6" ht="15">
      <c r="A39" s="63" t="s">
        <v>76</v>
      </c>
      <c r="B39" s="64">
        <v>3326</v>
      </c>
      <c r="C39" s="65">
        <v>6122</v>
      </c>
      <c r="D39" s="66" t="s">
        <v>91</v>
      </c>
      <c r="E39" s="20">
        <v>290000</v>
      </c>
      <c r="F39" s="67"/>
    </row>
    <row r="40" spans="1:6" ht="15.75">
      <c r="A40" s="63"/>
      <c r="B40" s="79">
        <v>3326</v>
      </c>
      <c r="C40" s="80"/>
      <c r="D40" s="80" t="s">
        <v>92</v>
      </c>
      <c r="E40" s="81">
        <f>SUM(E39:E39)</f>
        <v>290000</v>
      </c>
      <c r="F40" s="67"/>
    </row>
    <row r="41" spans="1:6" ht="15" hidden="1">
      <c r="A41" s="63" t="s">
        <v>67</v>
      </c>
      <c r="B41" s="64">
        <v>3326</v>
      </c>
      <c r="C41" s="65">
        <v>5139</v>
      </c>
      <c r="D41" s="66" t="s">
        <v>75</v>
      </c>
      <c r="E41" s="20"/>
      <c r="F41" s="67"/>
    </row>
    <row r="42" spans="1:6" ht="15" hidden="1">
      <c r="A42" s="63" t="s">
        <v>67</v>
      </c>
      <c r="B42" s="64">
        <v>3326</v>
      </c>
      <c r="C42" s="65">
        <v>5169</v>
      </c>
      <c r="D42" s="66" t="s">
        <v>68</v>
      </c>
      <c r="E42" s="20"/>
      <c r="F42" s="67"/>
    </row>
    <row r="43" spans="1:6" ht="15.75" hidden="1">
      <c r="A43" s="63" t="s">
        <v>67</v>
      </c>
      <c r="B43" s="71">
        <v>3392</v>
      </c>
      <c r="C43" s="72">
        <v>5175</v>
      </c>
      <c r="D43" s="65" t="s">
        <v>83</v>
      </c>
      <c r="E43" s="82"/>
      <c r="F43" s="67"/>
    </row>
    <row r="44" spans="1:6" ht="15.75" hidden="1">
      <c r="A44" s="63" t="s">
        <v>67</v>
      </c>
      <c r="B44" s="71">
        <v>3392</v>
      </c>
      <c r="C44" s="72">
        <v>5194</v>
      </c>
      <c r="D44" s="72" t="s">
        <v>93</v>
      </c>
      <c r="E44" s="82"/>
      <c r="F44" s="67"/>
    </row>
    <row r="45" spans="1:6" ht="15.75" hidden="1">
      <c r="A45" s="63" t="s">
        <v>67</v>
      </c>
      <c r="B45" s="71">
        <v>3392</v>
      </c>
      <c r="C45" s="72">
        <v>5492</v>
      </c>
      <c r="D45" s="72" t="s">
        <v>94</v>
      </c>
      <c r="E45" s="82">
        <v>21600</v>
      </c>
      <c r="F45" s="67"/>
    </row>
    <row r="46" spans="1:6" ht="15.75" hidden="1">
      <c r="A46" s="63"/>
      <c r="B46" s="68">
        <v>3392</v>
      </c>
      <c r="C46" s="69"/>
      <c r="D46" s="69" t="s">
        <v>95</v>
      </c>
      <c r="E46" s="70"/>
      <c r="F46" s="67"/>
    </row>
    <row r="47" spans="1:6" ht="15">
      <c r="A47" s="63" t="s">
        <v>67</v>
      </c>
      <c r="B47" s="71">
        <v>3392</v>
      </c>
      <c r="C47" s="72">
        <v>5194</v>
      </c>
      <c r="D47" s="72" t="s">
        <v>93</v>
      </c>
      <c r="E47" s="73">
        <v>3000</v>
      </c>
      <c r="F47" s="67"/>
    </row>
    <row r="48" spans="1:6" ht="15">
      <c r="A48" s="63" t="s">
        <v>67</v>
      </c>
      <c r="B48" s="71">
        <v>3392</v>
      </c>
      <c r="C48" s="72">
        <v>5492</v>
      </c>
      <c r="D48" s="72" t="s">
        <v>94</v>
      </c>
      <c r="E48" s="73">
        <v>2000</v>
      </c>
      <c r="F48" s="67"/>
    </row>
    <row r="49" spans="1:6" ht="15.75">
      <c r="A49" s="63"/>
      <c r="B49" s="68">
        <v>3392</v>
      </c>
      <c r="C49" s="69"/>
      <c r="D49" s="69" t="s">
        <v>95</v>
      </c>
      <c r="E49" s="70">
        <f>SUM(E47:E48)</f>
        <v>5000</v>
      </c>
      <c r="F49" s="67"/>
    </row>
    <row r="50" spans="1:6" ht="15">
      <c r="A50" s="63" t="s">
        <v>67</v>
      </c>
      <c r="B50" s="71">
        <v>3399</v>
      </c>
      <c r="C50" s="72">
        <v>5139</v>
      </c>
      <c r="D50" s="66" t="s">
        <v>75</v>
      </c>
      <c r="E50" s="73">
        <v>1000</v>
      </c>
      <c r="F50" s="67"/>
    </row>
    <row r="51" spans="1:6" ht="15">
      <c r="A51" s="63" t="s">
        <v>67</v>
      </c>
      <c r="B51" s="71">
        <v>3399</v>
      </c>
      <c r="C51" s="72">
        <v>5175</v>
      </c>
      <c r="D51" s="65" t="s">
        <v>83</v>
      </c>
      <c r="E51" s="73">
        <v>2000</v>
      </c>
      <c r="F51" s="67"/>
    </row>
    <row r="52" spans="1:6" ht="15">
      <c r="A52" s="63" t="s">
        <v>67</v>
      </c>
      <c r="B52" s="71">
        <v>3399</v>
      </c>
      <c r="C52" s="72">
        <v>5194</v>
      </c>
      <c r="D52" s="72" t="s">
        <v>93</v>
      </c>
      <c r="E52" s="73">
        <v>15000</v>
      </c>
      <c r="F52" s="67"/>
    </row>
    <row r="53" spans="1:6" ht="15.75">
      <c r="A53" s="63"/>
      <c r="B53" s="68">
        <v>3399</v>
      </c>
      <c r="C53" s="69"/>
      <c r="D53" s="69" t="s">
        <v>96</v>
      </c>
      <c r="E53" s="70">
        <f>SUM(E50:E52)</f>
        <v>18000</v>
      </c>
      <c r="F53" s="67"/>
    </row>
    <row r="54" spans="1:6" ht="15.75" hidden="1">
      <c r="A54" s="63" t="s">
        <v>67</v>
      </c>
      <c r="B54" s="71">
        <v>3412</v>
      </c>
      <c r="C54" s="72">
        <v>5139</v>
      </c>
      <c r="D54" s="66" t="s">
        <v>75</v>
      </c>
      <c r="E54" s="82"/>
      <c r="F54" s="67"/>
    </row>
    <row r="55" spans="1:6" ht="15.75" hidden="1">
      <c r="A55" s="63" t="s">
        <v>67</v>
      </c>
      <c r="B55" s="71">
        <v>3412</v>
      </c>
      <c r="C55" s="72">
        <v>5169</v>
      </c>
      <c r="D55" s="66" t="s">
        <v>68</v>
      </c>
      <c r="E55" s="82"/>
      <c r="F55" s="67"/>
    </row>
    <row r="56" spans="1:6" ht="15">
      <c r="A56" s="63" t="s">
        <v>67</v>
      </c>
      <c r="B56" s="71">
        <v>3412</v>
      </c>
      <c r="C56" s="72">
        <v>5171</v>
      </c>
      <c r="D56" s="66" t="s">
        <v>70</v>
      </c>
      <c r="E56" s="73">
        <v>5000</v>
      </c>
      <c r="F56" s="67"/>
    </row>
    <row r="57" spans="1:6" ht="15.75">
      <c r="A57" s="63"/>
      <c r="B57" s="68">
        <v>3412</v>
      </c>
      <c r="C57" s="69"/>
      <c r="D57" s="69" t="s">
        <v>97</v>
      </c>
      <c r="E57" s="70">
        <f>SUM(E56)</f>
        <v>5000</v>
      </c>
      <c r="F57" s="67"/>
    </row>
    <row r="58" spans="1:6" ht="15">
      <c r="A58" s="63" t="s">
        <v>67</v>
      </c>
      <c r="B58" s="64">
        <v>3421</v>
      </c>
      <c r="C58" s="72">
        <v>5171</v>
      </c>
      <c r="D58" s="66" t="s">
        <v>70</v>
      </c>
      <c r="E58" s="20">
        <v>2000</v>
      </c>
      <c r="F58" s="67"/>
    </row>
    <row r="59" spans="1:6" ht="15">
      <c r="A59" s="63" t="s">
        <v>67</v>
      </c>
      <c r="B59" s="64">
        <v>3421</v>
      </c>
      <c r="C59" s="72">
        <v>5175</v>
      </c>
      <c r="D59" s="66" t="s">
        <v>98</v>
      </c>
      <c r="E59" s="20">
        <v>10000</v>
      </c>
      <c r="F59" s="67"/>
    </row>
    <row r="60" spans="1:6" ht="15">
      <c r="A60" s="63" t="s">
        <v>67</v>
      </c>
      <c r="B60" s="64">
        <v>3421</v>
      </c>
      <c r="C60" s="65">
        <v>5194</v>
      </c>
      <c r="D60" s="66" t="s">
        <v>93</v>
      </c>
      <c r="E60" s="20">
        <v>5000</v>
      </c>
      <c r="F60" s="67"/>
    </row>
    <row r="61" spans="1:6" ht="15" hidden="1">
      <c r="A61" s="63" t="s">
        <v>67</v>
      </c>
      <c r="B61" s="64">
        <v>3421</v>
      </c>
      <c r="C61" s="65">
        <v>5219</v>
      </c>
      <c r="D61" s="65" t="s">
        <v>99</v>
      </c>
      <c r="E61" s="20">
        <v>0</v>
      </c>
      <c r="F61" s="67"/>
    </row>
    <row r="62" spans="1:6" ht="15.75">
      <c r="A62" s="63"/>
      <c r="B62" s="68">
        <v>3421</v>
      </c>
      <c r="C62" s="69"/>
      <c r="D62" s="69" t="s">
        <v>100</v>
      </c>
      <c r="E62" s="70">
        <f>SUM(E58:E61)</f>
        <v>17000</v>
      </c>
      <c r="F62" s="67"/>
    </row>
    <row r="63" spans="1:6" ht="15.75" hidden="1">
      <c r="A63" s="63"/>
      <c r="B63" s="71">
        <v>3612</v>
      </c>
      <c r="C63" s="72">
        <v>5155</v>
      </c>
      <c r="D63" s="72" t="s">
        <v>101</v>
      </c>
      <c r="E63" s="82"/>
      <c r="F63" s="67"/>
    </row>
    <row r="64" spans="1:6" ht="15.75" hidden="1">
      <c r="A64" s="63"/>
      <c r="B64" s="68">
        <v>3612</v>
      </c>
      <c r="C64" s="69"/>
      <c r="D64" s="69" t="s">
        <v>102</v>
      </c>
      <c r="E64" s="70"/>
      <c r="F64" s="67"/>
    </row>
    <row r="65" spans="1:6" ht="15">
      <c r="A65" s="63" t="s">
        <v>67</v>
      </c>
      <c r="B65" s="71">
        <v>3613</v>
      </c>
      <c r="C65" s="72">
        <v>5139</v>
      </c>
      <c r="D65" s="66" t="s">
        <v>75</v>
      </c>
      <c r="E65" s="73">
        <v>12000</v>
      </c>
      <c r="F65" s="67"/>
    </row>
    <row r="66" spans="1:6" ht="15">
      <c r="A66" s="63" t="s">
        <v>67</v>
      </c>
      <c r="B66" s="71">
        <v>3613</v>
      </c>
      <c r="C66" s="72">
        <v>5155</v>
      </c>
      <c r="D66" s="72" t="s">
        <v>101</v>
      </c>
      <c r="E66" s="73">
        <v>8000</v>
      </c>
      <c r="F66" s="67"/>
    </row>
    <row r="67" spans="1:6" ht="15">
      <c r="A67" s="63" t="s">
        <v>67</v>
      </c>
      <c r="B67" s="71">
        <v>3613</v>
      </c>
      <c r="C67" s="72">
        <v>5163</v>
      </c>
      <c r="D67" s="72" t="s">
        <v>103</v>
      </c>
      <c r="E67" s="73">
        <v>6203</v>
      </c>
      <c r="F67" s="67"/>
    </row>
    <row r="68" spans="1:6" ht="15">
      <c r="A68" s="63" t="s">
        <v>67</v>
      </c>
      <c r="B68" s="71">
        <v>3613</v>
      </c>
      <c r="C68" s="72">
        <v>5169</v>
      </c>
      <c r="D68" s="66" t="s">
        <v>68</v>
      </c>
      <c r="E68" s="73">
        <v>45000</v>
      </c>
      <c r="F68" s="67"/>
    </row>
    <row r="69" spans="1:6" ht="15">
      <c r="A69" s="63" t="s">
        <v>67</v>
      </c>
      <c r="B69" s="71">
        <v>3613</v>
      </c>
      <c r="C69" s="72">
        <v>5171</v>
      </c>
      <c r="D69" s="66" t="s">
        <v>70</v>
      </c>
      <c r="E69" s="73">
        <v>815000</v>
      </c>
      <c r="F69" s="67"/>
    </row>
    <row r="70" spans="1:6" ht="15.75">
      <c r="A70" s="63"/>
      <c r="B70" s="68">
        <v>3613</v>
      </c>
      <c r="C70" s="69"/>
      <c r="D70" s="69" t="s">
        <v>104</v>
      </c>
      <c r="E70" s="70">
        <f>SUM(E65:E69)</f>
        <v>886203</v>
      </c>
      <c r="F70" s="67"/>
    </row>
    <row r="71" spans="1:6" ht="15">
      <c r="A71" s="63" t="s">
        <v>67</v>
      </c>
      <c r="B71" s="64">
        <v>3631</v>
      </c>
      <c r="C71" s="65">
        <v>5154</v>
      </c>
      <c r="D71" s="66" t="s">
        <v>105</v>
      </c>
      <c r="E71" s="20">
        <v>153000</v>
      </c>
      <c r="F71" s="67"/>
    </row>
    <row r="72" spans="1:6" ht="15">
      <c r="A72" s="63" t="s">
        <v>67</v>
      </c>
      <c r="B72" s="64">
        <v>3631</v>
      </c>
      <c r="C72" s="65">
        <v>5171</v>
      </c>
      <c r="D72" s="66" t="s">
        <v>70</v>
      </c>
      <c r="E72" s="20">
        <v>20000</v>
      </c>
      <c r="F72" s="67"/>
    </row>
    <row r="73" spans="1:6" ht="15.75">
      <c r="A73" s="63"/>
      <c r="B73" s="68">
        <v>3631</v>
      </c>
      <c r="C73" s="69"/>
      <c r="D73" s="69" t="s">
        <v>106</v>
      </c>
      <c r="E73" s="70">
        <f>SUM(E71:E72)</f>
        <v>173000</v>
      </c>
      <c r="F73" s="67"/>
    </row>
    <row r="74" spans="1:6" ht="15.75" hidden="1">
      <c r="A74" s="63" t="s">
        <v>67</v>
      </c>
      <c r="B74" s="71">
        <v>3635</v>
      </c>
      <c r="C74" s="72">
        <v>5166</v>
      </c>
      <c r="D74" s="72" t="s">
        <v>107</v>
      </c>
      <c r="E74" s="82">
        <f>SUM(E71:E73)</f>
        <v>346000</v>
      </c>
      <c r="F74" s="67"/>
    </row>
    <row r="75" spans="1:6" ht="15" hidden="1">
      <c r="A75" s="63" t="s">
        <v>67</v>
      </c>
      <c r="B75" s="71">
        <v>3635</v>
      </c>
      <c r="C75" s="72">
        <v>5169</v>
      </c>
      <c r="D75" s="66" t="s">
        <v>68</v>
      </c>
      <c r="E75" s="73">
        <f>SUM(E71:E73)</f>
        <v>346000</v>
      </c>
      <c r="F75" s="67"/>
    </row>
    <row r="76" spans="1:6" ht="15.75" hidden="1">
      <c r="A76" s="63"/>
      <c r="B76" s="68">
        <v>3635</v>
      </c>
      <c r="C76" s="69"/>
      <c r="D76" s="69" t="s">
        <v>108</v>
      </c>
      <c r="E76" s="70"/>
      <c r="F76" s="67"/>
    </row>
    <row r="77" spans="1:6" ht="15">
      <c r="A77" s="63" t="s">
        <v>67</v>
      </c>
      <c r="B77" s="71">
        <v>3633</v>
      </c>
      <c r="C77" s="72">
        <v>5171</v>
      </c>
      <c r="D77" s="72" t="s">
        <v>109</v>
      </c>
      <c r="E77" s="73">
        <v>15000</v>
      </c>
      <c r="F77" s="67"/>
    </row>
    <row r="78" spans="1:6" ht="15.75">
      <c r="A78" s="63"/>
      <c r="B78" s="68">
        <v>3633</v>
      </c>
      <c r="C78" s="69"/>
      <c r="D78" s="69" t="s">
        <v>110</v>
      </c>
      <c r="E78" s="70">
        <f>SUM(E76:E77)</f>
        <v>15000</v>
      </c>
      <c r="F78" s="67"/>
    </row>
    <row r="79" spans="1:6" ht="15">
      <c r="A79" s="63" t="s">
        <v>67</v>
      </c>
      <c r="B79" s="64">
        <v>3722</v>
      </c>
      <c r="C79" s="65">
        <v>5169</v>
      </c>
      <c r="D79" s="66" t="s">
        <v>68</v>
      </c>
      <c r="E79" s="20">
        <v>225000</v>
      </c>
      <c r="F79" s="67"/>
    </row>
    <row r="80" spans="1:6" ht="15.75">
      <c r="A80" s="63"/>
      <c r="B80" s="68">
        <v>3722</v>
      </c>
      <c r="C80" s="69"/>
      <c r="D80" s="69" t="s">
        <v>111</v>
      </c>
      <c r="E80" s="70">
        <f>SUM(E79)</f>
        <v>225000</v>
      </c>
      <c r="F80" s="67"/>
    </row>
    <row r="81" spans="1:6" ht="15.75" hidden="1">
      <c r="A81" s="63" t="s">
        <v>67</v>
      </c>
      <c r="B81" s="71">
        <v>3745</v>
      </c>
      <c r="C81" s="72">
        <v>5169</v>
      </c>
      <c r="D81" s="66" t="s">
        <v>68</v>
      </c>
      <c r="E81" s="82"/>
      <c r="F81" s="67"/>
    </row>
    <row r="82" spans="1:6" ht="15">
      <c r="A82" s="63" t="s">
        <v>67</v>
      </c>
      <c r="B82" s="71">
        <v>3728</v>
      </c>
      <c r="C82" s="72">
        <v>5169</v>
      </c>
      <c r="D82" s="66" t="s">
        <v>112</v>
      </c>
      <c r="E82" s="73">
        <v>19160</v>
      </c>
      <c r="F82" s="67"/>
    </row>
    <row r="83" spans="1:6" ht="15.75">
      <c r="A83" s="63"/>
      <c r="B83" s="68">
        <v>3728</v>
      </c>
      <c r="C83" s="69"/>
      <c r="D83" s="69" t="s">
        <v>113</v>
      </c>
      <c r="E83" s="70">
        <f>SUM(E82)</f>
        <v>19160</v>
      </c>
      <c r="F83" s="67"/>
    </row>
    <row r="84" spans="1:6" ht="15">
      <c r="A84" s="63" t="s">
        <v>67</v>
      </c>
      <c r="B84" s="64">
        <v>3745</v>
      </c>
      <c r="C84" s="65">
        <v>5171</v>
      </c>
      <c r="D84" s="66" t="s">
        <v>70</v>
      </c>
      <c r="E84" s="20">
        <v>145000</v>
      </c>
      <c r="F84" s="67"/>
    </row>
    <row r="85" spans="1:6" ht="15.75">
      <c r="A85" s="63"/>
      <c r="B85" s="68">
        <v>3745</v>
      </c>
      <c r="C85" s="69"/>
      <c r="D85" s="69" t="s">
        <v>114</v>
      </c>
      <c r="E85" s="70">
        <f>SUM(E84)</f>
        <v>145000</v>
      </c>
      <c r="F85" s="67"/>
    </row>
    <row r="86" spans="1:6" ht="15" hidden="1">
      <c r="A86" s="63" t="s">
        <v>67</v>
      </c>
      <c r="B86" s="64">
        <v>3900</v>
      </c>
      <c r="C86" s="65">
        <v>5139</v>
      </c>
      <c r="D86" s="66" t="s">
        <v>75</v>
      </c>
      <c r="E86" s="20"/>
      <c r="F86" s="67"/>
    </row>
    <row r="87" spans="1:6" ht="15" hidden="1">
      <c r="A87" s="63" t="s">
        <v>67</v>
      </c>
      <c r="B87" s="64">
        <v>3900</v>
      </c>
      <c r="C87" s="65">
        <v>5169</v>
      </c>
      <c r="D87" s="66" t="s">
        <v>68</v>
      </c>
      <c r="E87" s="20"/>
      <c r="F87" s="67"/>
    </row>
    <row r="88" spans="1:6" ht="15" hidden="1">
      <c r="A88" s="63" t="s">
        <v>67</v>
      </c>
      <c r="B88" s="64">
        <v>3900</v>
      </c>
      <c r="C88" s="65">
        <v>5175</v>
      </c>
      <c r="D88" s="66" t="s">
        <v>83</v>
      </c>
      <c r="E88" s="20"/>
      <c r="F88" s="67"/>
    </row>
    <row r="89" spans="1:6" ht="15.75" hidden="1">
      <c r="A89" s="63"/>
      <c r="B89" s="68">
        <v>3900</v>
      </c>
      <c r="C89" s="69"/>
      <c r="D89" s="69" t="s">
        <v>115</v>
      </c>
      <c r="E89" s="70"/>
      <c r="F89" s="67"/>
    </row>
    <row r="90" spans="1:6" ht="15">
      <c r="A90" s="63" t="s">
        <v>67</v>
      </c>
      <c r="B90" s="71">
        <v>4359</v>
      </c>
      <c r="C90" s="72">
        <v>5222</v>
      </c>
      <c r="D90" s="72" t="s">
        <v>116</v>
      </c>
      <c r="E90" s="73">
        <v>18000</v>
      </c>
      <c r="F90" s="67"/>
    </row>
    <row r="91" spans="1:6" ht="15.75">
      <c r="A91" s="63"/>
      <c r="B91" s="68">
        <v>4359</v>
      </c>
      <c r="C91" s="69"/>
      <c r="D91" s="69" t="s">
        <v>117</v>
      </c>
      <c r="E91" s="70">
        <v>18000</v>
      </c>
      <c r="F91" s="67"/>
    </row>
    <row r="92" spans="1:6" ht="15">
      <c r="A92" s="83" t="s">
        <v>67</v>
      </c>
      <c r="B92" s="64">
        <v>5212</v>
      </c>
      <c r="C92" s="65">
        <v>5901</v>
      </c>
      <c r="D92" s="66" t="s">
        <v>118</v>
      </c>
      <c r="E92" s="20">
        <v>12000</v>
      </c>
      <c r="F92" s="67"/>
    </row>
    <row r="93" spans="1:6" ht="15.75">
      <c r="A93" s="63"/>
      <c r="B93" s="84">
        <v>5212</v>
      </c>
      <c r="C93" s="85"/>
      <c r="D93" s="85" t="s">
        <v>119</v>
      </c>
      <c r="E93" s="75">
        <f>SUM(E92)</f>
        <v>12000</v>
      </c>
      <c r="F93" s="67"/>
    </row>
    <row r="94" spans="1:6" ht="15">
      <c r="A94" s="63" t="s">
        <v>67</v>
      </c>
      <c r="B94" s="71">
        <v>5512</v>
      </c>
      <c r="C94" s="72">
        <v>5137</v>
      </c>
      <c r="D94" s="66" t="s">
        <v>89</v>
      </c>
      <c r="E94" s="73">
        <v>2000</v>
      </c>
      <c r="F94" s="67"/>
    </row>
    <row r="95" spans="1:6" ht="15">
      <c r="A95" s="63" t="s">
        <v>67</v>
      </c>
      <c r="B95" s="71">
        <v>5512</v>
      </c>
      <c r="C95" s="72">
        <v>5139</v>
      </c>
      <c r="D95" s="66" t="s">
        <v>75</v>
      </c>
      <c r="E95" s="86">
        <v>5000</v>
      </c>
      <c r="F95" s="67"/>
    </row>
    <row r="96" spans="1:6" ht="15">
      <c r="A96" s="63" t="s">
        <v>67</v>
      </c>
      <c r="B96" s="71">
        <v>5512</v>
      </c>
      <c r="C96" s="72">
        <v>5156</v>
      </c>
      <c r="D96" s="66" t="s">
        <v>120</v>
      </c>
      <c r="E96" s="86">
        <v>1000</v>
      </c>
      <c r="F96" s="67"/>
    </row>
    <row r="97" spans="1:6" ht="15">
      <c r="A97" s="63" t="s">
        <v>67</v>
      </c>
      <c r="B97" s="71">
        <v>5512</v>
      </c>
      <c r="C97" s="72">
        <v>5169</v>
      </c>
      <c r="D97" s="66" t="s">
        <v>68</v>
      </c>
      <c r="E97" s="86">
        <v>15000</v>
      </c>
      <c r="F97" s="67"/>
    </row>
    <row r="98" spans="1:6" ht="15">
      <c r="A98" s="63"/>
      <c r="B98" s="71">
        <v>5512</v>
      </c>
      <c r="C98" s="72">
        <v>5171</v>
      </c>
      <c r="D98" s="66" t="s">
        <v>70</v>
      </c>
      <c r="E98" s="86">
        <v>25000</v>
      </c>
      <c r="F98" s="67"/>
    </row>
    <row r="99" spans="1:6" ht="15.75">
      <c r="A99" s="63"/>
      <c r="B99" s="68">
        <v>5512</v>
      </c>
      <c r="C99" s="69"/>
      <c r="D99" s="69" t="s">
        <v>121</v>
      </c>
      <c r="E99" s="70">
        <f>SUM(E94:E98)</f>
        <v>48000</v>
      </c>
      <c r="F99" s="67"/>
    </row>
    <row r="100" spans="1:6" ht="15">
      <c r="A100" s="63" t="s">
        <v>67</v>
      </c>
      <c r="B100" s="64">
        <v>6112</v>
      </c>
      <c r="C100" s="65">
        <v>5023</v>
      </c>
      <c r="D100" s="66" t="s">
        <v>122</v>
      </c>
      <c r="E100" s="20">
        <v>474600</v>
      </c>
      <c r="F100" s="67"/>
    </row>
    <row r="101" spans="1:6" ht="15">
      <c r="A101" s="63" t="s">
        <v>67</v>
      </c>
      <c r="B101" s="64">
        <v>6112</v>
      </c>
      <c r="C101" s="65">
        <v>5032</v>
      </c>
      <c r="D101" s="66" t="s">
        <v>123</v>
      </c>
      <c r="E101" s="20">
        <v>42720</v>
      </c>
      <c r="F101" s="67"/>
    </row>
    <row r="102" spans="1:6" ht="15.75">
      <c r="A102" s="63"/>
      <c r="B102" s="68">
        <v>6112</v>
      </c>
      <c r="C102" s="69"/>
      <c r="D102" s="69" t="s">
        <v>124</v>
      </c>
      <c r="E102" s="70">
        <f>SUM(E100:E101)</f>
        <v>517320</v>
      </c>
      <c r="F102" s="67"/>
    </row>
    <row r="103" spans="1:6" ht="15">
      <c r="A103" s="63" t="s">
        <v>67</v>
      </c>
      <c r="B103" s="64">
        <v>6171</v>
      </c>
      <c r="C103" s="65">
        <v>5011</v>
      </c>
      <c r="D103" s="66" t="s">
        <v>125</v>
      </c>
      <c r="E103" s="20">
        <v>328560</v>
      </c>
      <c r="F103" s="67"/>
    </row>
    <row r="104" spans="1:6" ht="15">
      <c r="A104" s="63" t="s">
        <v>67</v>
      </c>
      <c r="B104" s="64">
        <v>6171</v>
      </c>
      <c r="C104" s="65">
        <v>5019</v>
      </c>
      <c r="D104" s="66" t="s">
        <v>126</v>
      </c>
      <c r="E104" s="20">
        <v>5000</v>
      </c>
      <c r="F104" s="67"/>
    </row>
    <row r="105" spans="1:6" ht="15">
      <c r="A105" s="63" t="s">
        <v>67</v>
      </c>
      <c r="B105" s="64">
        <v>6171</v>
      </c>
      <c r="C105" s="65">
        <v>5021</v>
      </c>
      <c r="D105" s="66" t="s">
        <v>86</v>
      </c>
      <c r="E105" s="20">
        <v>175000</v>
      </c>
      <c r="F105" s="67"/>
    </row>
    <row r="106" spans="1:6" ht="15">
      <c r="A106" s="63" t="s">
        <v>67</v>
      </c>
      <c r="B106" s="64">
        <v>6171</v>
      </c>
      <c r="C106" s="65">
        <v>5031</v>
      </c>
      <c r="D106" s="66" t="s">
        <v>127</v>
      </c>
      <c r="E106" s="20">
        <v>82140</v>
      </c>
      <c r="F106" s="67"/>
    </row>
    <row r="107" spans="1:6" ht="15">
      <c r="A107" s="63" t="s">
        <v>67</v>
      </c>
      <c r="B107" s="64">
        <v>6171</v>
      </c>
      <c r="C107" s="65">
        <v>5032</v>
      </c>
      <c r="D107" s="66" t="s">
        <v>123</v>
      </c>
      <c r="E107" s="20">
        <v>29570</v>
      </c>
      <c r="F107" s="67"/>
    </row>
    <row r="108" spans="1:6" ht="15">
      <c r="A108" s="63" t="s">
        <v>67</v>
      </c>
      <c r="B108" s="64">
        <v>6171</v>
      </c>
      <c r="C108" s="65">
        <v>5136</v>
      </c>
      <c r="D108" s="66" t="s">
        <v>87</v>
      </c>
      <c r="E108" s="20">
        <v>1000</v>
      </c>
      <c r="F108" s="67"/>
    </row>
    <row r="109" spans="1:6" ht="15">
      <c r="A109" s="63" t="s">
        <v>67</v>
      </c>
      <c r="B109" s="64">
        <v>6171</v>
      </c>
      <c r="C109" s="65">
        <v>5137</v>
      </c>
      <c r="D109" s="66" t="s">
        <v>89</v>
      </c>
      <c r="E109" s="20">
        <v>7000</v>
      </c>
      <c r="F109" s="67"/>
    </row>
    <row r="110" spans="1:6" ht="15">
      <c r="A110" s="63" t="s">
        <v>67</v>
      </c>
      <c r="B110" s="64">
        <v>6171</v>
      </c>
      <c r="C110" s="65">
        <v>5139</v>
      </c>
      <c r="D110" s="66" t="s">
        <v>75</v>
      </c>
      <c r="E110" s="20">
        <v>18000</v>
      </c>
      <c r="F110" s="67"/>
    </row>
    <row r="111" spans="1:6" ht="15" hidden="1">
      <c r="A111" s="63" t="s">
        <v>67</v>
      </c>
      <c r="B111" s="64">
        <v>6171</v>
      </c>
      <c r="C111" s="65">
        <v>5155</v>
      </c>
      <c r="D111" s="66" t="s">
        <v>101</v>
      </c>
      <c r="E111" s="20"/>
      <c r="F111" s="67"/>
    </row>
    <row r="112" spans="1:6" ht="15">
      <c r="A112" s="63" t="s">
        <v>67</v>
      </c>
      <c r="B112" s="64">
        <v>6171</v>
      </c>
      <c r="C112" s="65">
        <v>5161</v>
      </c>
      <c r="D112" s="66" t="s">
        <v>128</v>
      </c>
      <c r="E112" s="20">
        <v>2500</v>
      </c>
      <c r="F112" s="67"/>
    </row>
    <row r="113" spans="1:6" ht="15">
      <c r="A113" s="63" t="s">
        <v>67</v>
      </c>
      <c r="B113" s="64">
        <v>6171</v>
      </c>
      <c r="C113" s="65">
        <v>5162</v>
      </c>
      <c r="D113" s="66" t="s">
        <v>129</v>
      </c>
      <c r="E113" s="20">
        <v>8000</v>
      </c>
      <c r="F113" s="67"/>
    </row>
    <row r="114" spans="1:6" ht="15">
      <c r="A114" s="63" t="s">
        <v>67</v>
      </c>
      <c r="B114" s="64">
        <v>6171</v>
      </c>
      <c r="C114" s="65">
        <v>5164</v>
      </c>
      <c r="D114" s="66" t="s">
        <v>130</v>
      </c>
      <c r="E114" s="20">
        <v>4500</v>
      </c>
      <c r="F114" s="67"/>
    </row>
    <row r="115" spans="1:6" ht="15">
      <c r="A115" s="63" t="s">
        <v>67</v>
      </c>
      <c r="B115" s="64">
        <v>6171</v>
      </c>
      <c r="C115" s="65">
        <v>5166</v>
      </c>
      <c r="D115" s="72" t="s">
        <v>107</v>
      </c>
      <c r="E115" s="20">
        <v>5000</v>
      </c>
      <c r="F115" s="67"/>
    </row>
    <row r="116" spans="1:6" ht="15">
      <c r="A116" s="63" t="s">
        <v>67</v>
      </c>
      <c r="B116" s="64">
        <v>6171</v>
      </c>
      <c r="C116" s="65">
        <v>5168</v>
      </c>
      <c r="D116" s="66" t="s">
        <v>131</v>
      </c>
      <c r="E116" s="20">
        <v>15000</v>
      </c>
      <c r="F116" s="67"/>
    </row>
    <row r="117" spans="1:6" ht="15">
      <c r="A117" s="63" t="s">
        <v>67</v>
      </c>
      <c r="B117" s="64">
        <v>6171</v>
      </c>
      <c r="C117" s="65">
        <v>5169</v>
      </c>
      <c r="D117" s="66" t="s">
        <v>68</v>
      </c>
      <c r="E117" s="20">
        <v>55000</v>
      </c>
      <c r="F117" s="67"/>
    </row>
    <row r="118" spans="1:6" ht="15" hidden="1">
      <c r="A118" s="63" t="s">
        <v>67</v>
      </c>
      <c r="B118" s="64">
        <v>6171</v>
      </c>
      <c r="C118" s="65">
        <v>5172</v>
      </c>
      <c r="D118" s="65" t="s">
        <v>132</v>
      </c>
      <c r="E118" s="20"/>
      <c r="F118" s="67"/>
    </row>
    <row r="119" spans="1:6" ht="15">
      <c r="A119" s="63" t="s">
        <v>67</v>
      </c>
      <c r="B119" s="64">
        <v>6171</v>
      </c>
      <c r="C119" s="65">
        <v>5175</v>
      </c>
      <c r="D119" s="66" t="s">
        <v>83</v>
      </c>
      <c r="E119" s="20">
        <v>5000</v>
      </c>
      <c r="F119" s="67"/>
    </row>
    <row r="120" spans="1:6" ht="15" hidden="1">
      <c r="A120" s="63" t="s">
        <v>67</v>
      </c>
      <c r="B120" s="64">
        <v>6171</v>
      </c>
      <c r="C120" s="65">
        <v>5182</v>
      </c>
      <c r="D120" s="65" t="s">
        <v>133</v>
      </c>
      <c r="E120" s="20"/>
      <c r="F120" s="67"/>
    </row>
    <row r="121" spans="1:6" ht="15" hidden="1">
      <c r="A121" s="63" t="s">
        <v>67</v>
      </c>
      <c r="B121" s="64">
        <v>6171</v>
      </c>
      <c r="C121" s="65">
        <v>5194</v>
      </c>
      <c r="D121" s="66" t="s">
        <v>93</v>
      </c>
      <c r="E121" s="20"/>
      <c r="F121" s="67"/>
    </row>
    <row r="122" spans="1:6" ht="15" hidden="1">
      <c r="A122" s="63" t="s">
        <v>67</v>
      </c>
      <c r="B122" s="64">
        <v>6171</v>
      </c>
      <c r="C122" s="65">
        <v>5321</v>
      </c>
      <c r="D122" s="66" t="s">
        <v>134</v>
      </c>
      <c r="E122" s="20"/>
      <c r="F122" s="67"/>
    </row>
    <row r="123" spans="1:6" ht="15">
      <c r="A123" s="63" t="s">
        <v>67</v>
      </c>
      <c r="B123" s="64">
        <v>6171</v>
      </c>
      <c r="C123" s="65">
        <v>5329</v>
      </c>
      <c r="D123" s="66" t="s">
        <v>135</v>
      </c>
      <c r="E123" s="20">
        <v>3500</v>
      </c>
      <c r="F123" s="67"/>
    </row>
    <row r="124" spans="1:6" ht="15" hidden="1">
      <c r="A124" s="63" t="s">
        <v>67</v>
      </c>
      <c r="B124" s="64">
        <v>6171</v>
      </c>
      <c r="C124" s="65">
        <v>5362</v>
      </c>
      <c r="D124" s="65" t="s">
        <v>78</v>
      </c>
      <c r="E124" s="20"/>
      <c r="F124" s="67"/>
    </row>
    <row r="125" spans="1:6" ht="15" hidden="1">
      <c r="A125" s="63" t="s">
        <v>67</v>
      </c>
      <c r="B125" s="64">
        <v>6171</v>
      </c>
      <c r="C125" s="65">
        <v>5363</v>
      </c>
      <c r="D125" s="65" t="s">
        <v>136</v>
      </c>
      <c r="E125" s="20"/>
      <c r="F125" s="67"/>
    </row>
    <row r="126" spans="1:6" ht="15.75">
      <c r="A126" s="63"/>
      <c r="B126" s="68">
        <v>6171</v>
      </c>
      <c r="C126" s="69"/>
      <c r="D126" s="69" t="s">
        <v>137</v>
      </c>
      <c r="E126" s="70">
        <f>SUM(E103:E125)</f>
        <v>744770</v>
      </c>
      <c r="F126" s="67"/>
    </row>
    <row r="127" spans="1:6" ht="15">
      <c r="A127" s="63" t="s">
        <v>67</v>
      </c>
      <c r="B127" s="64">
        <v>6310</v>
      </c>
      <c r="C127" s="65">
        <v>5163</v>
      </c>
      <c r="D127" s="66" t="s">
        <v>138</v>
      </c>
      <c r="E127" s="20">
        <v>3000</v>
      </c>
      <c r="F127" s="67"/>
    </row>
    <row r="128" spans="1:6" ht="15.75">
      <c r="A128" s="63"/>
      <c r="B128" s="68">
        <v>6310</v>
      </c>
      <c r="C128" s="69"/>
      <c r="D128" s="69" t="s">
        <v>139</v>
      </c>
      <c r="E128" s="70">
        <f>SUM(E127)</f>
        <v>3000</v>
      </c>
      <c r="F128" s="67"/>
    </row>
    <row r="129" spans="1:6" ht="15">
      <c r="A129" s="63" t="s">
        <v>67</v>
      </c>
      <c r="B129" s="87">
        <v>6399</v>
      </c>
      <c r="C129" s="65">
        <v>5362</v>
      </c>
      <c r="D129" s="66" t="s">
        <v>78</v>
      </c>
      <c r="E129" s="20">
        <v>0</v>
      </c>
      <c r="F129" s="67"/>
    </row>
    <row r="130" spans="1:6" ht="15.75">
      <c r="A130" s="88"/>
      <c r="B130" s="89">
        <v>6399</v>
      </c>
      <c r="C130" s="69"/>
      <c r="D130" s="69" t="s">
        <v>140</v>
      </c>
      <c r="E130" s="70">
        <f>SUM(E129)</f>
        <v>0</v>
      </c>
      <c r="F130" s="67"/>
    </row>
    <row r="131" spans="1:6" ht="15.75">
      <c r="A131" s="88"/>
      <c r="B131" s="89">
        <v>6402</v>
      </c>
      <c r="C131" s="69">
        <v>5364</v>
      </c>
      <c r="D131" s="69" t="s">
        <v>141</v>
      </c>
      <c r="E131" s="70">
        <v>15284</v>
      </c>
      <c r="F131" s="67"/>
    </row>
    <row r="132" spans="5:6" ht="9" customHeight="1">
      <c r="E132" s="90"/>
      <c r="F132" s="67"/>
    </row>
    <row r="133" spans="1:6" ht="18" customHeight="1">
      <c r="A133" s="91" t="s">
        <v>142</v>
      </c>
      <c r="B133" s="92"/>
      <c r="C133" s="92"/>
      <c r="D133" s="92"/>
      <c r="E133" s="93">
        <f>E10+E13+E15+E22+E24+E27+E31+E34+E38+E40+E49+E53+E57+E62+E70+E73+E78+E80+E83+E85+E91+E93+E99+E102+E126+E128++E130+E131</f>
        <v>3955937</v>
      </c>
      <c r="F133" s="94"/>
    </row>
    <row r="134" spans="1:5" ht="9" customHeight="1">
      <c r="A134" s="95"/>
      <c r="E134" s="90"/>
    </row>
    <row r="135" spans="1:5" ht="12.75">
      <c r="A135" s="96" t="s">
        <v>143</v>
      </c>
      <c r="E135" s="90"/>
    </row>
    <row r="136" spans="1:5" ht="15.75">
      <c r="A136" s="97" t="s">
        <v>144</v>
      </c>
      <c r="B136" s="98"/>
      <c r="C136" s="98"/>
      <c r="D136" s="91" t="s">
        <v>145</v>
      </c>
      <c r="E136" s="93">
        <f>E133-E20-E39</f>
        <v>3375937</v>
      </c>
    </row>
    <row r="137" spans="1:5" ht="15.75">
      <c r="A137" s="97" t="s">
        <v>146</v>
      </c>
      <c r="B137" s="98"/>
      <c r="C137" s="98"/>
      <c r="D137" s="91" t="s">
        <v>147</v>
      </c>
      <c r="E137" s="93">
        <f>E20+E39</f>
        <v>580000</v>
      </c>
    </row>
  </sheetData>
  <sheetProtection selectLockedCells="1" selectUnlockedCells="1"/>
  <mergeCells count="8">
    <mergeCell ref="A1:B1"/>
    <mergeCell ref="A2:B2"/>
    <mergeCell ref="A3:E4"/>
    <mergeCell ref="D5:E5"/>
    <mergeCell ref="B7:B8"/>
    <mergeCell ref="C7:C8"/>
    <mergeCell ref="D7:D8"/>
    <mergeCell ref="E7:E8"/>
  </mergeCells>
  <printOptions/>
  <pageMargins left="0.7" right="0.7" top="0.7875" bottom="0.7875" header="0.5118055555555555" footer="0.5118055555555555"/>
  <pageSetup horizontalDpi="300" verticalDpi="300" orientation="portrait" paperSize="9" scale="72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Zeros="0" showOutlineSymbols="0" zoomScaleSheetLayoutView="75" zoomScalePageLayoutView="0" workbookViewId="0" topLeftCell="A1">
      <selection activeCell="C1" sqref="C1"/>
    </sheetView>
  </sheetViews>
  <sheetFormatPr defaultColWidth="9.140625" defaultRowHeight="12.75"/>
  <cols>
    <col min="1" max="1" width="13.7109375" style="0" customWidth="1"/>
    <col min="2" max="2" width="30.421875" style="0" customWidth="1"/>
    <col min="3" max="3" width="11.7109375" style="0" hidden="1" customWidth="1"/>
    <col min="4" max="4" width="10.00390625" style="0" customWidth="1"/>
    <col min="5" max="16384" width="13.7109375" style="0" customWidth="1"/>
  </cols>
  <sheetData>
    <row r="1" ht="12.75">
      <c r="A1" s="99" t="s">
        <v>148</v>
      </c>
    </row>
    <row r="2" ht="12.75">
      <c r="A2" s="99" t="s">
        <v>149</v>
      </c>
    </row>
    <row r="3" ht="12.75">
      <c r="B3" s="100" t="s">
        <v>150</v>
      </c>
    </row>
    <row r="4" ht="15.75">
      <c r="A4" s="5" t="s">
        <v>151</v>
      </c>
    </row>
    <row r="5" ht="12.75">
      <c r="B5" s="101" t="s">
        <v>152</v>
      </c>
    </row>
    <row r="6" ht="12.75">
      <c r="A6" t="s">
        <v>153</v>
      </c>
    </row>
    <row r="7" spans="1:5" ht="12.75">
      <c r="A7" s="102"/>
      <c r="B7" s="103"/>
      <c r="C7" s="104">
        <v>2015</v>
      </c>
      <c r="D7" s="104">
        <v>2020</v>
      </c>
      <c r="E7" s="104">
        <v>2021</v>
      </c>
    </row>
    <row r="8" spans="1:5" ht="12.75">
      <c r="A8" s="102" t="s">
        <v>154</v>
      </c>
      <c r="B8" s="103"/>
      <c r="C8" s="104">
        <v>2700</v>
      </c>
      <c r="D8" s="104">
        <v>3450</v>
      </c>
      <c r="E8" s="104">
        <v>3480</v>
      </c>
    </row>
    <row r="9" spans="1:5" ht="12.75">
      <c r="A9" s="102" t="s">
        <v>155</v>
      </c>
      <c r="B9" s="103"/>
      <c r="C9" s="104">
        <v>150</v>
      </c>
      <c r="D9" s="104">
        <v>215</v>
      </c>
      <c r="E9" s="104">
        <v>215</v>
      </c>
    </row>
    <row r="10" spans="1:5" ht="12.75">
      <c r="A10" s="102" t="s">
        <v>156</v>
      </c>
      <c r="B10" s="103"/>
      <c r="C10" s="104"/>
      <c r="D10" s="104"/>
      <c r="E10" s="104"/>
    </row>
    <row r="11" spans="1:5" ht="12.75">
      <c r="A11" s="102" t="s">
        <v>157</v>
      </c>
      <c r="B11" s="103"/>
      <c r="C11" s="104"/>
      <c r="D11" s="104"/>
      <c r="E11" s="104"/>
    </row>
    <row r="12" spans="1:5" ht="12.75">
      <c r="A12" s="102" t="s">
        <v>6</v>
      </c>
      <c r="B12" s="103"/>
      <c r="C12" s="104">
        <v>2850</v>
      </c>
      <c r="D12" s="104">
        <v>4050</v>
      </c>
      <c r="E12" s="104">
        <v>4055</v>
      </c>
    </row>
    <row r="14" spans="1:5" ht="12.75">
      <c r="A14" s="102" t="s">
        <v>145</v>
      </c>
      <c r="B14" s="103"/>
      <c r="C14" s="104">
        <v>2850</v>
      </c>
      <c r="D14" s="104">
        <v>3485</v>
      </c>
      <c r="E14" s="104">
        <v>3495</v>
      </c>
    </row>
    <row r="15" spans="1:5" ht="12.75">
      <c r="A15" s="105" t="s">
        <v>158</v>
      </c>
      <c r="B15" s="6"/>
      <c r="C15" s="6">
        <v>0</v>
      </c>
      <c r="D15">
        <v>500</v>
      </c>
      <c r="E15">
        <v>550</v>
      </c>
    </row>
    <row r="16" spans="1:5" ht="12.75">
      <c r="A16" s="105" t="s">
        <v>142</v>
      </c>
      <c r="B16" s="6"/>
      <c r="C16" s="105">
        <v>2850</v>
      </c>
      <c r="D16">
        <v>4035</v>
      </c>
      <c r="E16">
        <v>4045</v>
      </c>
    </row>
    <row r="18" spans="1:5" ht="12.75">
      <c r="A18" s="102" t="s">
        <v>159</v>
      </c>
      <c r="B18" s="103"/>
      <c r="C18" s="104">
        <v>0</v>
      </c>
      <c r="D18" s="104">
        <v>15</v>
      </c>
      <c r="E18" s="104">
        <v>10</v>
      </c>
    </row>
    <row r="20" spans="1:4" ht="12.75">
      <c r="A20" t="s">
        <v>160</v>
      </c>
      <c r="D20">
        <v>3000</v>
      </c>
    </row>
    <row r="21" ht="12.75">
      <c r="A21" t="s">
        <v>161</v>
      </c>
    </row>
    <row r="23" spans="1:5" ht="12.75">
      <c r="A23" t="s">
        <v>162</v>
      </c>
      <c r="D23" s="125"/>
      <c r="E23" s="125"/>
    </row>
    <row r="25" spans="1:3" ht="12.75">
      <c r="A25" t="s">
        <v>163</v>
      </c>
      <c r="B25" s="125">
        <v>43793</v>
      </c>
      <c r="C25" s="125" t="s">
        <v>164</v>
      </c>
    </row>
    <row r="26" ht="12.75">
      <c r="C26" t="s">
        <v>165</v>
      </c>
    </row>
    <row r="27" spans="1:2" ht="12.75">
      <c r="A27" t="s">
        <v>166</v>
      </c>
      <c r="B27" s="106"/>
    </row>
  </sheetData>
  <sheetProtection selectLockedCells="1" selectUnlockedCells="1"/>
  <mergeCells count="2">
    <mergeCell ref="D23:E23"/>
    <mergeCell ref="B25:C25"/>
  </mergeCells>
  <hyperlinks>
    <hyperlink ref="B3" r:id="rId1" display="Zveřejněno v el podobě na www.borkovice.cz"/>
  </hyperlink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showZeros="0" showOutlineSymbols="0" zoomScalePageLayoutView="0" workbookViewId="0" topLeftCell="A100">
      <selection activeCell="E126" sqref="E126"/>
    </sheetView>
  </sheetViews>
  <sheetFormatPr defaultColWidth="9.140625" defaultRowHeight="12.75"/>
  <cols>
    <col min="1" max="3" width="11.421875" style="0" customWidth="1"/>
    <col min="4" max="4" width="56.421875" style="0" customWidth="1"/>
    <col min="5" max="5" width="20.57421875" style="0" customWidth="1"/>
    <col min="6" max="16384" width="11.421875" style="0" customWidth="1"/>
  </cols>
  <sheetData>
    <row r="1" ht="15">
      <c r="A1" s="60" t="s">
        <v>0</v>
      </c>
    </row>
    <row r="2" ht="15">
      <c r="A2" s="60" t="s">
        <v>1</v>
      </c>
    </row>
    <row r="3" ht="23.25">
      <c r="D3" s="4" t="s">
        <v>167</v>
      </c>
    </row>
    <row r="5" spans="1:4" ht="15.75">
      <c r="A5" s="2" t="s">
        <v>64</v>
      </c>
      <c r="D5" s="61" t="s">
        <v>65</v>
      </c>
    </row>
    <row r="6" ht="10.5" customHeight="1"/>
    <row r="7" spans="1:5" ht="12.75">
      <c r="A7" s="10" t="s">
        <v>8</v>
      </c>
      <c r="B7" s="11" t="s">
        <v>9</v>
      </c>
      <c r="C7" s="11" t="s">
        <v>10</v>
      </c>
      <c r="D7" s="12" t="s">
        <v>11</v>
      </c>
      <c r="E7" s="62" t="s">
        <v>12</v>
      </c>
    </row>
    <row r="8" ht="12.75">
      <c r="A8" s="13" t="s">
        <v>66</v>
      </c>
    </row>
    <row r="9" spans="1:6" ht="15">
      <c r="A9" s="63" t="s">
        <v>67</v>
      </c>
      <c r="B9" s="64">
        <v>1031</v>
      </c>
      <c r="C9" s="65">
        <v>5169</v>
      </c>
      <c r="D9" s="66" t="s">
        <v>68</v>
      </c>
      <c r="E9" s="17">
        <v>4000</v>
      </c>
      <c r="F9" s="67"/>
    </row>
    <row r="10" spans="1:6" ht="15.75">
      <c r="A10" s="63"/>
      <c r="B10" s="68">
        <v>1031</v>
      </c>
      <c r="C10" s="69"/>
      <c r="D10" s="69" t="s">
        <v>69</v>
      </c>
      <c r="E10" s="70">
        <f>SUM(E9)</f>
        <v>4000</v>
      </c>
      <c r="F10" s="67"/>
    </row>
    <row r="11" spans="1:6" ht="15">
      <c r="A11" s="63" t="s">
        <v>67</v>
      </c>
      <c r="B11" s="71">
        <v>2212</v>
      </c>
      <c r="C11" s="72">
        <v>5171</v>
      </c>
      <c r="D11" s="66" t="s">
        <v>70</v>
      </c>
      <c r="E11" s="73">
        <v>28000</v>
      </c>
      <c r="F11" s="67"/>
    </row>
    <row r="12" spans="1:6" ht="15.75">
      <c r="A12" s="63"/>
      <c r="B12" s="68">
        <v>2212</v>
      </c>
      <c r="C12" s="69"/>
      <c r="D12" s="69" t="s">
        <v>72</v>
      </c>
      <c r="E12" s="70">
        <f>SUM(E11)</f>
        <v>28000</v>
      </c>
      <c r="F12" s="67"/>
    </row>
    <row r="13" spans="1:6" ht="15">
      <c r="A13" s="63" t="s">
        <v>67</v>
      </c>
      <c r="B13" s="64">
        <v>2219</v>
      </c>
      <c r="C13" s="65">
        <v>5171</v>
      </c>
      <c r="D13" s="66" t="s">
        <v>70</v>
      </c>
      <c r="E13" s="20">
        <v>20000</v>
      </c>
      <c r="F13" s="67"/>
    </row>
    <row r="14" spans="1:6" ht="15.75">
      <c r="A14" s="63"/>
      <c r="B14" s="68">
        <v>2219</v>
      </c>
      <c r="C14" s="69"/>
      <c r="D14" s="69" t="s">
        <v>73</v>
      </c>
      <c r="E14" s="70">
        <v>20000</v>
      </c>
      <c r="F14" s="67"/>
    </row>
    <row r="15" spans="1:6" ht="15">
      <c r="A15" s="63" t="s">
        <v>67</v>
      </c>
      <c r="B15" s="71">
        <v>2310</v>
      </c>
      <c r="C15" s="72">
        <v>5137</v>
      </c>
      <c r="D15" s="72" t="s">
        <v>74</v>
      </c>
      <c r="E15" s="73">
        <v>4000</v>
      </c>
      <c r="F15" s="67"/>
    </row>
    <row r="16" spans="1:6" ht="15">
      <c r="A16" s="63" t="s">
        <v>67</v>
      </c>
      <c r="B16" s="64">
        <v>2310</v>
      </c>
      <c r="C16" s="65">
        <v>5139</v>
      </c>
      <c r="D16" s="66" t="s">
        <v>75</v>
      </c>
      <c r="E16" s="20">
        <v>74200</v>
      </c>
      <c r="F16" s="67"/>
    </row>
    <row r="17" spans="1:6" ht="15">
      <c r="A17" s="63" t="s">
        <v>67</v>
      </c>
      <c r="B17" s="64">
        <v>2310</v>
      </c>
      <c r="C17" s="65">
        <v>5169</v>
      </c>
      <c r="D17" s="66" t="s">
        <v>68</v>
      </c>
      <c r="E17" s="20">
        <v>15500</v>
      </c>
      <c r="F17" s="67"/>
    </row>
    <row r="18" spans="1:6" ht="15">
      <c r="A18" s="63" t="s">
        <v>76</v>
      </c>
      <c r="B18" s="64">
        <v>2310</v>
      </c>
      <c r="C18" s="65">
        <v>6171</v>
      </c>
      <c r="D18" s="66" t="s">
        <v>168</v>
      </c>
      <c r="E18" s="20">
        <v>591000</v>
      </c>
      <c r="F18" s="67"/>
    </row>
    <row r="19" spans="1:6" ht="15">
      <c r="A19" s="63" t="s">
        <v>67</v>
      </c>
      <c r="B19" s="64">
        <v>2310</v>
      </c>
      <c r="C19" s="65">
        <v>5362</v>
      </c>
      <c r="D19" s="66" t="s">
        <v>78</v>
      </c>
      <c r="E19" s="20">
        <v>54000</v>
      </c>
      <c r="F19" s="67"/>
    </row>
    <row r="20" spans="1:6" ht="15.75">
      <c r="A20" s="63"/>
      <c r="B20" s="68">
        <v>2310</v>
      </c>
      <c r="C20" s="69"/>
      <c r="D20" s="69" t="s">
        <v>79</v>
      </c>
      <c r="E20" s="75">
        <f>SUM(E15:E19)</f>
        <v>738700</v>
      </c>
      <c r="F20" s="67"/>
    </row>
    <row r="21" spans="1:6" ht="15">
      <c r="A21" s="63" t="s">
        <v>67</v>
      </c>
      <c r="B21" s="64">
        <v>2321</v>
      </c>
      <c r="C21" s="65">
        <v>5171</v>
      </c>
      <c r="D21" s="66" t="s">
        <v>70</v>
      </c>
      <c r="E21" s="76">
        <v>25000</v>
      </c>
      <c r="F21" s="77"/>
    </row>
    <row r="22" spans="1:6" ht="15.75">
      <c r="A22" s="63"/>
      <c r="B22" s="68">
        <v>2321</v>
      </c>
      <c r="C22" s="69"/>
      <c r="D22" s="69" t="s">
        <v>80</v>
      </c>
      <c r="E22" s="70">
        <f>SUM(E21)</f>
        <v>25000</v>
      </c>
      <c r="F22" s="77"/>
    </row>
    <row r="23" spans="1:6" ht="15.75" hidden="1">
      <c r="A23" s="63"/>
      <c r="B23" s="71">
        <v>2333</v>
      </c>
      <c r="C23" s="72">
        <v>6121</v>
      </c>
      <c r="D23" s="66" t="s">
        <v>81</v>
      </c>
      <c r="E23" s="78">
        <f>SUM(E15:E20)</f>
        <v>1477400</v>
      </c>
      <c r="F23" s="77"/>
    </row>
    <row r="24" spans="1:6" ht="15">
      <c r="A24" s="63" t="s">
        <v>67</v>
      </c>
      <c r="B24" s="64">
        <v>2341</v>
      </c>
      <c r="C24" s="65">
        <v>5171</v>
      </c>
      <c r="D24" s="66" t="s">
        <v>70</v>
      </c>
      <c r="E24" s="76">
        <v>10000</v>
      </c>
      <c r="F24" s="77">
        <v>0</v>
      </c>
    </row>
    <row r="25" spans="1:6" ht="15.75">
      <c r="A25" s="63"/>
      <c r="B25" s="68">
        <v>2341</v>
      </c>
      <c r="C25" s="69"/>
      <c r="D25" s="69" t="s">
        <v>82</v>
      </c>
      <c r="E25" s="70">
        <f>SUM(E24)</f>
        <v>10000</v>
      </c>
      <c r="F25" s="67"/>
    </row>
    <row r="26" spans="1:6" ht="15">
      <c r="A26" s="63" t="s">
        <v>67</v>
      </c>
      <c r="B26" s="64">
        <v>3312</v>
      </c>
      <c r="C26" s="72">
        <v>5169</v>
      </c>
      <c r="D26" s="66" t="s">
        <v>68</v>
      </c>
      <c r="E26" s="73">
        <v>7000</v>
      </c>
      <c r="F26" s="67"/>
    </row>
    <row r="27" spans="1:6" ht="15">
      <c r="A27" s="63" t="s">
        <v>67</v>
      </c>
      <c r="B27" s="64">
        <v>3312</v>
      </c>
      <c r="C27" s="72">
        <v>5175</v>
      </c>
      <c r="D27" s="65" t="s">
        <v>83</v>
      </c>
      <c r="E27" s="73">
        <v>6000</v>
      </c>
      <c r="F27" s="67"/>
    </row>
    <row r="28" spans="1:6" ht="15" hidden="1">
      <c r="A28" s="63" t="s">
        <v>67</v>
      </c>
      <c r="B28" s="64">
        <v>3312</v>
      </c>
      <c r="C28" s="65">
        <v>5213</v>
      </c>
      <c r="D28" s="66" t="s">
        <v>84</v>
      </c>
      <c r="E28" s="20"/>
      <c r="F28" s="67"/>
    </row>
    <row r="29" spans="1:6" ht="15.75">
      <c r="A29" s="63"/>
      <c r="B29" s="68">
        <v>3312</v>
      </c>
      <c r="C29" s="69"/>
      <c r="D29" s="69" t="s">
        <v>85</v>
      </c>
      <c r="E29" s="70">
        <f>SUM(E26:E28)</f>
        <v>13000</v>
      </c>
      <c r="F29" s="67"/>
    </row>
    <row r="30" spans="1:6" ht="15">
      <c r="A30" s="63" t="s">
        <v>67</v>
      </c>
      <c r="B30" s="64">
        <v>3314</v>
      </c>
      <c r="C30" s="65">
        <v>5021</v>
      </c>
      <c r="D30" s="66" t="s">
        <v>86</v>
      </c>
      <c r="E30" s="20">
        <v>6500</v>
      </c>
      <c r="F30" s="67"/>
    </row>
    <row r="31" spans="1:6" ht="15">
      <c r="A31" s="63" t="s">
        <v>67</v>
      </c>
      <c r="B31" s="64">
        <v>3314</v>
      </c>
      <c r="C31" s="65">
        <v>5136</v>
      </c>
      <c r="D31" s="66" t="s">
        <v>87</v>
      </c>
      <c r="E31" s="20">
        <v>4000</v>
      </c>
      <c r="F31" s="67"/>
    </row>
    <row r="32" spans="1:6" ht="15.75">
      <c r="A32" s="63"/>
      <c r="B32" s="68">
        <v>3314</v>
      </c>
      <c r="C32" s="69"/>
      <c r="D32" s="69" t="s">
        <v>88</v>
      </c>
      <c r="E32" s="70">
        <f>SUM(E30:E31)</f>
        <v>10500</v>
      </c>
      <c r="F32" s="67"/>
    </row>
    <row r="33" spans="1:6" ht="15" hidden="1">
      <c r="A33" s="63" t="s">
        <v>67</v>
      </c>
      <c r="B33" s="64">
        <v>3319</v>
      </c>
      <c r="C33" s="65">
        <v>5021</v>
      </c>
      <c r="D33" s="66" t="s">
        <v>86</v>
      </c>
      <c r="E33" s="20"/>
      <c r="F33" s="67"/>
    </row>
    <row r="34" spans="1:6" ht="15">
      <c r="A34" s="63" t="s">
        <v>67</v>
      </c>
      <c r="B34" s="64">
        <v>3319</v>
      </c>
      <c r="C34" s="65">
        <v>5137</v>
      </c>
      <c r="D34" s="66" t="s">
        <v>89</v>
      </c>
      <c r="E34" s="20">
        <v>1500</v>
      </c>
      <c r="F34" s="67"/>
    </row>
    <row r="35" spans="1:6" ht="15">
      <c r="A35" s="63" t="s">
        <v>67</v>
      </c>
      <c r="B35" s="64">
        <v>3319</v>
      </c>
      <c r="C35" s="65">
        <v>5139</v>
      </c>
      <c r="D35" s="66" t="s">
        <v>75</v>
      </c>
      <c r="E35" s="20">
        <v>4800</v>
      </c>
      <c r="F35" s="67"/>
    </row>
    <row r="36" spans="1:6" ht="15.75">
      <c r="A36" s="63"/>
      <c r="B36" s="68">
        <v>3319</v>
      </c>
      <c r="C36" s="69"/>
      <c r="D36" s="69" t="s">
        <v>90</v>
      </c>
      <c r="E36" s="70">
        <f>SUM(E34:E35)</f>
        <v>6300</v>
      </c>
      <c r="F36" s="67"/>
    </row>
    <row r="37" spans="1:6" ht="15" hidden="1">
      <c r="A37" s="63" t="s">
        <v>67</v>
      </c>
      <c r="B37" s="64">
        <v>3326</v>
      </c>
      <c r="C37" s="65">
        <v>5139</v>
      </c>
      <c r="D37" s="66" t="s">
        <v>75</v>
      </c>
      <c r="E37" s="20"/>
      <c r="F37" s="67"/>
    </row>
    <row r="38" spans="1:6" ht="15" hidden="1">
      <c r="A38" s="63" t="s">
        <v>67</v>
      </c>
      <c r="B38" s="64">
        <v>3326</v>
      </c>
      <c r="C38" s="65">
        <v>5169</v>
      </c>
      <c r="D38" s="66" t="s">
        <v>68</v>
      </c>
      <c r="E38" s="20"/>
      <c r="F38" s="67"/>
    </row>
    <row r="39" spans="1:6" ht="15.75" hidden="1">
      <c r="A39" s="63" t="s">
        <v>67</v>
      </c>
      <c r="B39" s="71">
        <v>3392</v>
      </c>
      <c r="C39" s="72">
        <v>5175</v>
      </c>
      <c r="D39" s="65" t="s">
        <v>83</v>
      </c>
      <c r="E39" s="82"/>
      <c r="F39" s="67"/>
    </row>
    <row r="40" spans="1:6" ht="15.75" hidden="1">
      <c r="A40" s="63" t="s">
        <v>67</v>
      </c>
      <c r="B40" s="71">
        <v>3392</v>
      </c>
      <c r="C40" s="72">
        <v>5194</v>
      </c>
      <c r="D40" s="72" t="s">
        <v>93</v>
      </c>
      <c r="E40" s="82"/>
      <c r="F40" s="67"/>
    </row>
    <row r="41" spans="1:6" ht="15.75" hidden="1">
      <c r="A41" s="63" t="s">
        <v>67</v>
      </c>
      <c r="B41" s="71">
        <v>3392</v>
      </c>
      <c r="C41" s="72">
        <v>5492</v>
      </c>
      <c r="D41" s="72" t="s">
        <v>94</v>
      </c>
      <c r="E41" s="82">
        <v>21600</v>
      </c>
      <c r="F41" s="67"/>
    </row>
    <row r="42" spans="1:6" ht="15.75" hidden="1">
      <c r="A42" s="63"/>
      <c r="B42" s="68">
        <v>3392</v>
      </c>
      <c r="C42" s="69"/>
      <c r="D42" s="69" t="s">
        <v>95</v>
      </c>
      <c r="E42" s="70"/>
      <c r="F42" s="67"/>
    </row>
    <row r="43" spans="1:6" ht="15">
      <c r="A43" s="63" t="s">
        <v>67</v>
      </c>
      <c r="B43" s="71">
        <v>3392</v>
      </c>
      <c r="C43" s="72">
        <v>5194</v>
      </c>
      <c r="D43" s="72" t="s">
        <v>93</v>
      </c>
      <c r="E43" s="73">
        <v>2500</v>
      </c>
      <c r="F43" s="67"/>
    </row>
    <row r="44" spans="1:6" ht="15">
      <c r="A44" s="63" t="s">
        <v>67</v>
      </c>
      <c r="B44" s="71">
        <v>3392</v>
      </c>
      <c r="C44" s="72">
        <v>5492</v>
      </c>
      <c r="D44" s="72" t="s">
        <v>94</v>
      </c>
      <c r="E44" s="73">
        <v>2000</v>
      </c>
      <c r="F44" s="67"/>
    </row>
    <row r="45" spans="1:6" ht="15.75">
      <c r="A45" s="63"/>
      <c r="B45" s="68">
        <v>3392</v>
      </c>
      <c r="C45" s="69"/>
      <c r="D45" s="69" t="s">
        <v>95</v>
      </c>
      <c r="E45" s="70">
        <f>SUM(E43:E44)</f>
        <v>4500</v>
      </c>
      <c r="F45" s="67"/>
    </row>
    <row r="46" spans="1:6" ht="15">
      <c r="A46" s="63" t="s">
        <v>67</v>
      </c>
      <c r="B46" s="71">
        <v>3399</v>
      </c>
      <c r="C46" s="72">
        <v>5139</v>
      </c>
      <c r="D46" s="66" t="s">
        <v>75</v>
      </c>
      <c r="E46" s="73">
        <v>1000</v>
      </c>
      <c r="F46" s="67"/>
    </row>
    <row r="47" spans="1:6" ht="15">
      <c r="A47" s="63" t="s">
        <v>67</v>
      </c>
      <c r="B47" s="71">
        <v>3399</v>
      </c>
      <c r="C47" s="72">
        <v>5175</v>
      </c>
      <c r="D47" s="65" t="s">
        <v>83</v>
      </c>
      <c r="E47" s="73">
        <v>10000</v>
      </c>
      <c r="F47" s="67"/>
    </row>
    <row r="48" spans="1:6" ht="15">
      <c r="A48" s="63" t="s">
        <v>67</v>
      </c>
      <c r="B48" s="71">
        <v>3399</v>
      </c>
      <c r="C48" s="72">
        <v>5194</v>
      </c>
      <c r="D48" s="72" t="s">
        <v>93</v>
      </c>
      <c r="E48" s="73">
        <v>5000</v>
      </c>
      <c r="F48" s="67"/>
    </row>
    <row r="49" spans="1:6" ht="15.75">
      <c r="A49" s="63"/>
      <c r="B49" s="68">
        <v>3399</v>
      </c>
      <c r="C49" s="69"/>
      <c r="D49" s="69" t="s">
        <v>96</v>
      </c>
      <c r="E49" s="70">
        <f>SUM(E46:E48)</f>
        <v>16000</v>
      </c>
      <c r="F49" s="67"/>
    </row>
    <row r="50" spans="1:6" ht="15.75" hidden="1">
      <c r="A50" s="63" t="s">
        <v>67</v>
      </c>
      <c r="B50" s="71">
        <v>3412</v>
      </c>
      <c r="C50" s="72">
        <v>5139</v>
      </c>
      <c r="D50" s="66" t="s">
        <v>75</v>
      </c>
      <c r="E50" s="82"/>
      <c r="F50" s="67"/>
    </row>
    <row r="51" spans="1:6" ht="15.75" hidden="1">
      <c r="A51" s="63" t="s">
        <v>67</v>
      </c>
      <c r="B51" s="71">
        <v>3412</v>
      </c>
      <c r="C51" s="72">
        <v>5169</v>
      </c>
      <c r="D51" s="66" t="s">
        <v>68</v>
      </c>
      <c r="E51" s="82"/>
      <c r="F51" s="67"/>
    </row>
    <row r="52" spans="1:6" ht="15">
      <c r="A52" s="63" t="s">
        <v>67</v>
      </c>
      <c r="B52" s="71">
        <v>3412</v>
      </c>
      <c r="C52" s="72">
        <v>5171</v>
      </c>
      <c r="D52" s="66" t="s">
        <v>70</v>
      </c>
      <c r="E52" s="73">
        <v>2000</v>
      </c>
      <c r="F52" s="67"/>
    </row>
    <row r="53" spans="1:6" ht="15.75">
      <c r="A53" s="63"/>
      <c r="B53" s="68">
        <v>3412</v>
      </c>
      <c r="C53" s="69"/>
      <c r="D53" s="69" t="s">
        <v>97</v>
      </c>
      <c r="E53" s="70">
        <f>SUM(E52)</f>
        <v>2000</v>
      </c>
      <c r="F53" s="67"/>
    </row>
    <row r="54" spans="1:6" ht="15">
      <c r="A54" s="63" t="s">
        <v>67</v>
      </c>
      <c r="B54" s="64">
        <v>3421</v>
      </c>
      <c r="C54" s="72">
        <v>5171</v>
      </c>
      <c r="D54" s="66" t="s">
        <v>70</v>
      </c>
      <c r="E54" s="20">
        <v>5000</v>
      </c>
      <c r="F54" s="67"/>
    </row>
    <row r="55" spans="1:6" ht="15">
      <c r="A55" s="63" t="s">
        <v>67</v>
      </c>
      <c r="B55" s="64">
        <v>3421</v>
      </c>
      <c r="C55" s="65">
        <v>5194</v>
      </c>
      <c r="D55" s="66" t="s">
        <v>93</v>
      </c>
      <c r="E55" s="20">
        <v>8000</v>
      </c>
      <c r="F55" s="67"/>
    </row>
    <row r="56" spans="1:6" ht="15" hidden="1">
      <c r="A56" s="63" t="s">
        <v>67</v>
      </c>
      <c r="B56" s="64">
        <v>3421</v>
      </c>
      <c r="C56" s="65">
        <v>5219</v>
      </c>
      <c r="D56" s="65" t="s">
        <v>99</v>
      </c>
      <c r="E56" s="20">
        <v>0</v>
      </c>
      <c r="F56" s="67"/>
    </row>
    <row r="57" spans="1:6" ht="15">
      <c r="A57" s="63"/>
      <c r="B57" s="64"/>
      <c r="C57" s="65"/>
      <c r="D57" s="65"/>
      <c r="E57" s="20"/>
      <c r="F57" s="67"/>
    </row>
    <row r="58" spans="1:6" ht="15.75">
      <c r="A58" s="63"/>
      <c r="B58" s="68">
        <v>3421</v>
      </c>
      <c r="C58" s="69"/>
      <c r="D58" s="69" t="s">
        <v>100</v>
      </c>
      <c r="E58" s="70">
        <f>SUM(E54:E57)</f>
        <v>13000</v>
      </c>
      <c r="F58" s="67"/>
    </row>
    <row r="59" spans="1:6" ht="15.75" hidden="1">
      <c r="A59" s="63"/>
      <c r="B59" s="71">
        <v>3612</v>
      </c>
      <c r="C59" s="72">
        <v>5155</v>
      </c>
      <c r="D59" s="72" t="s">
        <v>101</v>
      </c>
      <c r="E59" s="82"/>
      <c r="F59" s="67"/>
    </row>
    <row r="60" spans="1:6" ht="15.75" hidden="1">
      <c r="A60" s="63"/>
      <c r="B60" s="68">
        <v>3612</v>
      </c>
      <c r="C60" s="69"/>
      <c r="D60" s="69" t="s">
        <v>102</v>
      </c>
      <c r="E60" s="70"/>
      <c r="F60" s="67"/>
    </row>
    <row r="61" spans="1:6" ht="15">
      <c r="A61" s="63" t="s">
        <v>67</v>
      </c>
      <c r="B61" s="71">
        <v>3613</v>
      </c>
      <c r="C61" s="72">
        <v>5139</v>
      </c>
      <c r="D61" s="66" t="s">
        <v>75</v>
      </c>
      <c r="E61" s="73">
        <v>2000</v>
      </c>
      <c r="F61" s="67"/>
    </row>
    <row r="62" spans="1:6" ht="15">
      <c r="A62" s="63" t="s">
        <v>67</v>
      </c>
      <c r="B62" s="71">
        <v>3613</v>
      </c>
      <c r="C62" s="72">
        <v>5155</v>
      </c>
      <c r="D62" s="72" t="s">
        <v>101</v>
      </c>
      <c r="E62" s="73">
        <v>8000</v>
      </c>
      <c r="F62" s="67"/>
    </row>
    <row r="63" spans="1:6" ht="15">
      <c r="A63" s="63" t="s">
        <v>67</v>
      </c>
      <c r="B63" s="71">
        <v>3613</v>
      </c>
      <c r="C63" s="72">
        <v>5169</v>
      </c>
      <c r="D63" s="66" t="s">
        <v>68</v>
      </c>
      <c r="E63" s="73">
        <v>10000</v>
      </c>
      <c r="F63" s="67"/>
    </row>
    <row r="64" spans="1:6" ht="15">
      <c r="A64" s="63" t="s">
        <v>67</v>
      </c>
      <c r="B64" s="71">
        <v>3613</v>
      </c>
      <c r="C64" s="72">
        <v>5171</v>
      </c>
      <c r="D64" s="66" t="s">
        <v>70</v>
      </c>
      <c r="E64" s="73">
        <v>580300</v>
      </c>
      <c r="F64" s="67"/>
    </row>
    <row r="65" spans="1:6" ht="15.75">
      <c r="A65" s="63"/>
      <c r="B65" s="68">
        <v>3613</v>
      </c>
      <c r="C65" s="69"/>
      <c r="D65" s="69" t="s">
        <v>104</v>
      </c>
      <c r="E65" s="70">
        <f>SUM(E61:E64)</f>
        <v>600300</v>
      </c>
      <c r="F65" s="67"/>
    </row>
    <row r="66" spans="1:6" ht="15">
      <c r="A66" s="63" t="s">
        <v>67</v>
      </c>
      <c r="B66" s="64">
        <v>3631</v>
      </c>
      <c r="C66" s="65">
        <v>5154</v>
      </c>
      <c r="D66" s="66" t="s">
        <v>105</v>
      </c>
      <c r="E66" s="20">
        <v>140000</v>
      </c>
      <c r="F66" s="67"/>
    </row>
    <row r="67" spans="1:6" ht="15">
      <c r="A67" s="63" t="s">
        <v>67</v>
      </c>
      <c r="B67" s="64">
        <v>3631</v>
      </c>
      <c r="C67" s="65">
        <v>5171</v>
      </c>
      <c r="D67" s="66" t="s">
        <v>70</v>
      </c>
      <c r="E67" s="20">
        <v>12000</v>
      </c>
      <c r="F67" s="67"/>
    </row>
    <row r="68" spans="1:6" ht="15.75">
      <c r="A68" s="63"/>
      <c r="B68" s="68">
        <v>3631</v>
      </c>
      <c r="C68" s="69"/>
      <c r="D68" s="69" t="s">
        <v>106</v>
      </c>
      <c r="E68" s="70">
        <f>SUM(E66:E67)</f>
        <v>152000</v>
      </c>
      <c r="F68" s="67"/>
    </row>
    <row r="69" spans="1:6" ht="15.75" hidden="1">
      <c r="A69" s="63" t="s">
        <v>67</v>
      </c>
      <c r="B69" s="71">
        <v>3635</v>
      </c>
      <c r="C69" s="72">
        <v>5166</v>
      </c>
      <c r="D69" s="72" t="s">
        <v>107</v>
      </c>
      <c r="E69" s="82">
        <f>SUM(E66:E68)</f>
        <v>304000</v>
      </c>
      <c r="F69" s="67"/>
    </row>
    <row r="70" spans="1:6" ht="15" hidden="1">
      <c r="A70" s="63" t="s">
        <v>67</v>
      </c>
      <c r="B70" s="71">
        <v>3635</v>
      </c>
      <c r="C70" s="72">
        <v>5169</v>
      </c>
      <c r="D70" s="66" t="s">
        <v>68</v>
      </c>
      <c r="E70" s="73">
        <f>SUM(E66:E68)</f>
        <v>304000</v>
      </c>
      <c r="F70" s="67"/>
    </row>
    <row r="71" spans="1:6" ht="15.75" hidden="1">
      <c r="A71" s="63"/>
      <c r="B71" s="68">
        <v>3635</v>
      </c>
      <c r="C71" s="69"/>
      <c r="D71" s="69" t="s">
        <v>108</v>
      </c>
      <c r="E71" s="70"/>
      <c r="F71" s="67"/>
    </row>
    <row r="72" spans="1:6" ht="15">
      <c r="A72" s="63"/>
      <c r="B72" s="71">
        <v>3633</v>
      </c>
      <c r="C72" s="72">
        <v>5171</v>
      </c>
      <c r="D72" s="72" t="s">
        <v>109</v>
      </c>
      <c r="E72" s="73">
        <v>4000</v>
      </c>
      <c r="F72" s="67"/>
    </row>
    <row r="73" spans="1:6" ht="15.75">
      <c r="A73" s="63"/>
      <c r="B73" s="68">
        <v>3633</v>
      </c>
      <c r="C73" s="69"/>
      <c r="D73" s="69" t="s">
        <v>110</v>
      </c>
      <c r="E73" s="70">
        <f>SUM(E71:E72)</f>
        <v>4000</v>
      </c>
      <c r="F73" s="67"/>
    </row>
    <row r="74" spans="1:6" ht="15">
      <c r="A74" s="63" t="s">
        <v>67</v>
      </c>
      <c r="B74" s="64">
        <v>3722</v>
      </c>
      <c r="C74" s="65">
        <v>5169</v>
      </c>
      <c r="D74" s="66" t="s">
        <v>68</v>
      </c>
      <c r="E74" s="20">
        <v>180000</v>
      </c>
      <c r="F74" s="67"/>
    </row>
    <row r="75" spans="1:6" ht="15.75">
      <c r="A75" s="83"/>
      <c r="B75" s="68">
        <v>3722</v>
      </c>
      <c r="C75" s="69"/>
      <c r="D75" s="69" t="s">
        <v>111</v>
      </c>
      <c r="E75" s="70">
        <f>SUM(E74)</f>
        <v>180000</v>
      </c>
      <c r="F75" s="67"/>
    </row>
    <row r="76" spans="1:6" ht="15">
      <c r="A76" s="107" t="s">
        <v>67</v>
      </c>
      <c r="B76" s="64">
        <v>3727</v>
      </c>
      <c r="C76" s="65">
        <v>5329</v>
      </c>
      <c r="D76" s="66" t="s">
        <v>135</v>
      </c>
      <c r="E76" s="20">
        <v>13000</v>
      </c>
      <c r="F76" s="67"/>
    </row>
    <row r="77" spans="1:6" ht="15.75">
      <c r="A77" s="63"/>
      <c r="B77" s="68">
        <v>3727</v>
      </c>
      <c r="C77" s="69"/>
      <c r="D77" s="69" t="s">
        <v>169</v>
      </c>
      <c r="E77" s="70">
        <f>SUM(E76)</f>
        <v>13000</v>
      </c>
      <c r="F77" s="67"/>
    </row>
    <row r="78" spans="1:6" ht="15.75" hidden="1">
      <c r="A78" s="63" t="s">
        <v>67</v>
      </c>
      <c r="B78" s="71">
        <v>3745</v>
      </c>
      <c r="C78" s="72">
        <v>5169</v>
      </c>
      <c r="D78" s="66" t="s">
        <v>68</v>
      </c>
      <c r="E78" s="82"/>
      <c r="F78" s="67"/>
    </row>
    <row r="79" spans="1:6" ht="15">
      <c r="A79" s="63" t="s">
        <v>67</v>
      </c>
      <c r="B79" s="64">
        <v>3745</v>
      </c>
      <c r="C79" s="65">
        <v>5171</v>
      </c>
      <c r="D79" s="66" t="s">
        <v>70</v>
      </c>
      <c r="E79" s="20">
        <v>96000</v>
      </c>
      <c r="F79" s="67"/>
    </row>
    <row r="80" spans="1:6" ht="15.75">
      <c r="A80" s="63"/>
      <c r="B80" s="68">
        <v>3745</v>
      </c>
      <c r="C80" s="69"/>
      <c r="D80" s="69" t="s">
        <v>114</v>
      </c>
      <c r="E80" s="70">
        <f>SUM(E79)</f>
        <v>96000</v>
      </c>
      <c r="F80" s="67"/>
    </row>
    <row r="81" spans="1:6" ht="15" hidden="1">
      <c r="A81" s="63" t="s">
        <v>67</v>
      </c>
      <c r="B81" s="64">
        <v>3900</v>
      </c>
      <c r="C81" s="65">
        <v>5139</v>
      </c>
      <c r="D81" s="66" t="s">
        <v>75</v>
      </c>
      <c r="E81" s="20"/>
      <c r="F81" s="67"/>
    </row>
    <row r="82" spans="1:6" ht="15" hidden="1">
      <c r="A82" s="63" t="s">
        <v>67</v>
      </c>
      <c r="B82" s="64">
        <v>3900</v>
      </c>
      <c r="C82" s="65">
        <v>5169</v>
      </c>
      <c r="D82" s="66" t="s">
        <v>68</v>
      </c>
      <c r="E82" s="20"/>
      <c r="F82" s="67"/>
    </row>
    <row r="83" spans="1:6" ht="15" hidden="1">
      <c r="A83" s="63" t="s">
        <v>67</v>
      </c>
      <c r="B83" s="64">
        <v>3900</v>
      </c>
      <c r="C83" s="65">
        <v>5175</v>
      </c>
      <c r="D83" s="66" t="s">
        <v>83</v>
      </c>
      <c r="E83" s="20"/>
      <c r="F83" s="67"/>
    </row>
    <row r="84" spans="1:6" ht="15.75" hidden="1">
      <c r="A84" s="63"/>
      <c r="B84" s="68">
        <v>3900</v>
      </c>
      <c r="C84" s="69"/>
      <c r="D84" s="69" t="s">
        <v>115</v>
      </c>
      <c r="E84" s="70"/>
      <c r="F84" s="67"/>
    </row>
    <row r="85" spans="1:6" ht="15">
      <c r="A85" s="83" t="s">
        <v>67</v>
      </c>
      <c r="B85" s="64">
        <v>5212</v>
      </c>
      <c r="C85" s="65">
        <v>5901</v>
      </c>
      <c r="D85" s="66" t="s">
        <v>118</v>
      </c>
      <c r="E85" s="20">
        <v>12000</v>
      </c>
      <c r="F85" s="67"/>
    </row>
    <row r="86" spans="1:6" ht="15.75">
      <c r="A86" s="63"/>
      <c r="B86" s="84">
        <v>5212</v>
      </c>
      <c r="C86" s="85"/>
      <c r="D86" s="85" t="s">
        <v>119</v>
      </c>
      <c r="E86" s="75">
        <f>SUM(E85)</f>
        <v>12000</v>
      </c>
      <c r="F86" s="67"/>
    </row>
    <row r="87" spans="1:6" ht="15">
      <c r="A87" s="63" t="s">
        <v>67</v>
      </c>
      <c r="B87" s="71">
        <v>5512</v>
      </c>
      <c r="C87" s="72">
        <v>5137</v>
      </c>
      <c r="D87" s="66" t="s">
        <v>89</v>
      </c>
      <c r="E87" s="73">
        <v>2000</v>
      </c>
      <c r="F87" s="67"/>
    </row>
    <row r="88" spans="1:6" ht="15">
      <c r="A88" s="63" t="s">
        <v>67</v>
      </c>
      <c r="B88" s="71">
        <v>5512</v>
      </c>
      <c r="C88" s="72">
        <v>5139</v>
      </c>
      <c r="D88" s="66" t="s">
        <v>75</v>
      </c>
      <c r="E88" s="86">
        <v>2000</v>
      </c>
      <c r="F88" s="67"/>
    </row>
    <row r="89" spans="1:6" ht="15">
      <c r="A89" s="63" t="s">
        <v>67</v>
      </c>
      <c r="B89" s="71">
        <v>5512</v>
      </c>
      <c r="C89" s="72">
        <v>5169</v>
      </c>
      <c r="D89" s="66" t="s">
        <v>68</v>
      </c>
      <c r="E89" s="86">
        <v>5000</v>
      </c>
      <c r="F89" s="67"/>
    </row>
    <row r="90" spans="1:6" ht="15">
      <c r="A90" s="63" t="s">
        <v>67</v>
      </c>
      <c r="B90" s="71">
        <v>5512</v>
      </c>
      <c r="C90" s="72">
        <v>5171</v>
      </c>
      <c r="D90" s="66" t="s">
        <v>70</v>
      </c>
      <c r="E90" s="86">
        <v>5000</v>
      </c>
      <c r="F90" s="67"/>
    </row>
    <row r="91" spans="1:6" ht="15.75">
      <c r="A91" s="63"/>
      <c r="B91" s="68">
        <v>5512</v>
      </c>
      <c r="C91" s="69"/>
      <c r="D91" s="69" t="s">
        <v>121</v>
      </c>
      <c r="E91" s="70">
        <f>SUM(E87:E90)</f>
        <v>14000</v>
      </c>
      <c r="F91" s="67"/>
    </row>
    <row r="92" spans="1:6" ht="15">
      <c r="A92" s="63" t="s">
        <v>67</v>
      </c>
      <c r="B92" s="64">
        <v>6112</v>
      </c>
      <c r="C92" s="65">
        <v>5023</v>
      </c>
      <c r="D92" s="66" t="s">
        <v>122</v>
      </c>
      <c r="E92" s="20">
        <v>474600</v>
      </c>
      <c r="F92" s="67"/>
    </row>
    <row r="93" spans="1:6" ht="15">
      <c r="A93" s="63" t="s">
        <v>67</v>
      </c>
      <c r="B93" s="64">
        <v>6112</v>
      </c>
      <c r="C93" s="65">
        <v>5032</v>
      </c>
      <c r="D93" s="66" t="s">
        <v>123</v>
      </c>
      <c r="E93" s="20">
        <v>42720</v>
      </c>
      <c r="F93" s="67"/>
    </row>
    <row r="94" spans="1:6" ht="15.75">
      <c r="A94" s="63"/>
      <c r="B94" s="68">
        <v>6112</v>
      </c>
      <c r="C94" s="69"/>
      <c r="D94" s="69" t="s">
        <v>124</v>
      </c>
      <c r="E94" s="70">
        <f>SUM(E92:E93)</f>
        <v>517320</v>
      </c>
      <c r="F94" s="67"/>
    </row>
    <row r="95" spans="1:6" ht="15">
      <c r="A95" s="63" t="s">
        <v>67</v>
      </c>
      <c r="B95" s="64">
        <v>6171</v>
      </c>
      <c r="C95" s="65">
        <v>5011</v>
      </c>
      <c r="D95" s="66" t="s">
        <v>125</v>
      </c>
      <c r="E95" s="20">
        <v>328560</v>
      </c>
      <c r="F95" s="67"/>
    </row>
    <row r="96" spans="1:6" ht="15">
      <c r="A96" s="63" t="s">
        <v>67</v>
      </c>
      <c r="B96" s="64">
        <v>6171</v>
      </c>
      <c r="C96" s="65">
        <v>5019</v>
      </c>
      <c r="D96" s="66" t="s">
        <v>126</v>
      </c>
      <c r="E96" s="20">
        <v>5000</v>
      </c>
      <c r="F96" s="67"/>
    </row>
    <row r="97" spans="1:6" ht="15">
      <c r="A97" s="63" t="s">
        <v>67</v>
      </c>
      <c r="B97" s="64">
        <v>6171</v>
      </c>
      <c r="C97" s="65">
        <v>5021</v>
      </c>
      <c r="D97" s="66" t="s">
        <v>86</v>
      </c>
      <c r="E97" s="20">
        <v>105000</v>
      </c>
      <c r="F97" s="67"/>
    </row>
    <row r="98" spans="1:6" ht="15">
      <c r="A98" s="63" t="s">
        <v>67</v>
      </c>
      <c r="B98" s="64">
        <v>6171</v>
      </c>
      <c r="C98" s="65">
        <v>5031</v>
      </c>
      <c r="D98" s="66" t="s">
        <v>127</v>
      </c>
      <c r="E98" s="20">
        <v>82140</v>
      </c>
      <c r="F98" s="67"/>
    </row>
    <row r="99" spans="1:6" ht="15">
      <c r="A99" s="63" t="s">
        <v>67</v>
      </c>
      <c r="B99" s="64">
        <v>6171</v>
      </c>
      <c r="C99" s="65">
        <v>5032</v>
      </c>
      <c r="D99" s="66" t="s">
        <v>123</v>
      </c>
      <c r="E99" s="20">
        <v>29570</v>
      </c>
      <c r="F99" s="67"/>
    </row>
    <row r="100" spans="1:6" ht="15">
      <c r="A100" s="63" t="s">
        <v>67</v>
      </c>
      <c r="B100" s="64">
        <v>6171</v>
      </c>
      <c r="C100" s="65">
        <v>5136</v>
      </c>
      <c r="D100" s="66" t="s">
        <v>87</v>
      </c>
      <c r="E100" s="20">
        <v>1000</v>
      </c>
      <c r="F100" s="67"/>
    </row>
    <row r="101" spans="1:6" ht="15">
      <c r="A101" s="63" t="s">
        <v>67</v>
      </c>
      <c r="B101" s="64">
        <v>6171</v>
      </c>
      <c r="C101" s="65">
        <v>5137</v>
      </c>
      <c r="D101" s="66" t="s">
        <v>89</v>
      </c>
      <c r="E101" s="20">
        <v>2000</v>
      </c>
      <c r="F101" s="67"/>
    </row>
    <row r="102" spans="1:6" ht="15">
      <c r="A102" s="63" t="s">
        <v>67</v>
      </c>
      <c r="B102" s="64">
        <v>6171</v>
      </c>
      <c r="C102" s="65">
        <v>5139</v>
      </c>
      <c r="D102" s="66" t="s">
        <v>75</v>
      </c>
      <c r="E102" s="20">
        <v>10000</v>
      </c>
      <c r="F102" s="67"/>
    </row>
    <row r="103" spans="1:6" ht="15" hidden="1">
      <c r="A103" s="63" t="s">
        <v>67</v>
      </c>
      <c r="B103" s="64">
        <v>6171</v>
      </c>
      <c r="C103" s="65">
        <v>5155</v>
      </c>
      <c r="D103" s="66" t="s">
        <v>101</v>
      </c>
      <c r="E103" s="20"/>
      <c r="F103" s="67"/>
    </row>
    <row r="104" spans="1:6" ht="15">
      <c r="A104" s="63" t="s">
        <v>67</v>
      </c>
      <c r="B104" s="64">
        <v>6171</v>
      </c>
      <c r="C104" s="65">
        <v>5161</v>
      </c>
      <c r="D104" s="66" t="s">
        <v>128</v>
      </c>
      <c r="E104" s="20">
        <v>3000</v>
      </c>
      <c r="F104" s="67"/>
    </row>
    <row r="105" spans="1:6" ht="15">
      <c r="A105" s="63" t="s">
        <v>67</v>
      </c>
      <c r="B105" s="64">
        <v>6171</v>
      </c>
      <c r="C105" s="65">
        <v>5162</v>
      </c>
      <c r="D105" s="66" t="s">
        <v>129</v>
      </c>
      <c r="E105" s="20">
        <v>11000</v>
      </c>
      <c r="F105" s="67"/>
    </row>
    <row r="106" spans="1:6" ht="15">
      <c r="A106" s="63" t="s">
        <v>67</v>
      </c>
      <c r="B106" s="64">
        <v>6171</v>
      </c>
      <c r="C106" s="65">
        <v>5163</v>
      </c>
      <c r="D106" s="66" t="s">
        <v>170</v>
      </c>
      <c r="E106" s="20">
        <v>6200</v>
      </c>
      <c r="F106" s="67"/>
    </row>
    <row r="107" spans="1:6" ht="15">
      <c r="A107" s="63" t="s">
        <v>67</v>
      </c>
      <c r="B107" s="64">
        <v>6171</v>
      </c>
      <c r="C107" s="65">
        <v>5164</v>
      </c>
      <c r="D107" s="66" t="s">
        <v>130</v>
      </c>
      <c r="E107" s="20">
        <v>200</v>
      </c>
      <c r="F107" s="67"/>
    </row>
    <row r="108" spans="1:6" ht="15">
      <c r="A108" s="63" t="s">
        <v>67</v>
      </c>
      <c r="B108" s="64">
        <v>6171</v>
      </c>
      <c r="C108" s="65">
        <v>5166</v>
      </c>
      <c r="D108" s="72" t="s">
        <v>107</v>
      </c>
      <c r="E108" s="20">
        <v>5000</v>
      </c>
      <c r="F108" s="67"/>
    </row>
    <row r="109" spans="1:6" ht="15">
      <c r="A109" s="63" t="s">
        <v>67</v>
      </c>
      <c r="B109" s="64">
        <v>6171</v>
      </c>
      <c r="C109" s="65">
        <v>5168</v>
      </c>
      <c r="D109" s="66" t="s">
        <v>131</v>
      </c>
      <c r="E109" s="20">
        <v>20000</v>
      </c>
      <c r="F109" s="67"/>
    </row>
    <row r="110" spans="1:6" ht="15">
      <c r="A110" s="63" t="s">
        <v>67</v>
      </c>
      <c r="B110" s="64">
        <v>6171</v>
      </c>
      <c r="C110" s="65">
        <v>5169</v>
      </c>
      <c r="D110" s="66" t="s">
        <v>68</v>
      </c>
      <c r="E110" s="20">
        <v>15000</v>
      </c>
      <c r="F110" s="67"/>
    </row>
    <row r="111" spans="1:6" ht="15" hidden="1">
      <c r="A111" s="63" t="s">
        <v>67</v>
      </c>
      <c r="B111" s="64">
        <v>6171</v>
      </c>
      <c r="C111" s="65">
        <v>5172</v>
      </c>
      <c r="D111" s="65" t="s">
        <v>132</v>
      </c>
      <c r="E111" s="20"/>
      <c r="F111" s="67"/>
    </row>
    <row r="112" spans="1:6" ht="15">
      <c r="A112" s="63" t="s">
        <v>67</v>
      </c>
      <c r="B112" s="64">
        <v>6171</v>
      </c>
      <c r="C112" s="65">
        <v>5175</v>
      </c>
      <c r="D112" s="66" t="s">
        <v>83</v>
      </c>
      <c r="E112" s="20">
        <v>7000</v>
      </c>
      <c r="F112" s="67"/>
    </row>
    <row r="113" spans="1:6" ht="15" hidden="1">
      <c r="A113" s="63" t="s">
        <v>67</v>
      </c>
      <c r="B113" s="64">
        <v>6171</v>
      </c>
      <c r="C113" s="65">
        <v>5182</v>
      </c>
      <c r="D113" s="65" t="s">
        <v>133</v>
      </c>
      <c r="E113" s="20"/>
      <c r="F113" s="67"/>
    </row>
    <row r="114" spans="1:6" ht="15" hidden="1">
      <c r="A114" s="63" t="s">
        <v>67</v>
      </c>
      <c r="B114" s="64">
        <v>6171</v>
      </c>
      <c r="C114" s="65">
        <v>5194</v>
      </c>
      <c r="D114" s="66" t="s">
        <v>93</v>
      </c>
      <c r="E114" s="20"/>
      <c r="F114" s="67"/>
    </row>
    <row r="115" spans="1:6" ht="15" hidden="1">
      <c r="A115" s="63" t="s">
        <v>67</v>
      </c>
      <c r="B115" s="64">
        <v>6171</v>
      </c>
      <c r="C115" s="65">
        <v>5321</v>
      </c>
      <c r="D115" s="66" t="s">
        <v>134</v>
      </c>
      <c r="E115" s="20"/>
      <c r="F115" s="67"/>
    </row>
    <row r="116" spans="1:6" ht="15">
      <c r="A116" s="63" t="s">
        <v>67</v>
      </c>
      <c r="B116" s="64">
        <v>6171</v>
      </c>
      <c r="C116" s="65">
        <v>5329</v>
      </c>
      <c r="D116" s="66" t="s">
        <v>135</v>
      </c>
      <c r="E116" s="20">
        <v>3400</v>
      </c>
      <c r="F116" s="67"/>
    </row>
    <row r="117" spans="1:6" ht="15" hidden="1">
      <c r="A117" s="63" t="s">
        <v>67</v>
      </c>
      <c r="B117" s="64">
        <v>6171</v>
      </c>
      <c r="C117" s="65">
        <v>5362</v>
      </c>
      <c r="D117" s="65" t="s">
        <v>78</v>
      </c>
      <c r="E117" s="20"/>
      <c r="F117" s="67"/>
    </row>
    <row r="118" spans="1:6" ht="15" hidden="1">
      <c r="A118" s="63" t="s">
        <v>67</v>
      </c>
      <c r="B118" s="64">
        <v>6171</v>
      </c>
      <c r="C118" s="65">
        <v>5363</v>
      </c>
      <c r="D118" s="65" t="s">
        <v>136</v>
      </c>
      <c r="E118" s="20"/>
      <c r="F118" s="67"/>
    </row>
    <row r="119" spans="1:6" ht="15.75">
      <c r="A119" s="63"/>
      <c r="B119" s="68">
        <v>6171</v>
      </c>
      <c r="C119" s="69"/>
      <c r="D119" s="69" t="s">
        <v>137</v>
      </c>
      <c r="E119" s="70">
        <f>SUM(E95:E118)</f>
        <v>634070</v>
      </c>
      <c r="F119" s="67"/>
    </row>
    <row r="120" spans="1:6" ht="15">
      <c r="A120" s="63" t="s">
        <v>67</v>
      </c>
      <c r="B120" s="64">
        <v>6310</v>
      </c>
      <c r="C120" s="65">
        <v>5163</v>
      </c>
      <c r="D120" s="66" t="s">
        <v>138</v>
      </c>
      <c r="E120" s="20">
        <v>3000</v>
      </c>
      <c r="F120" s="67"/>
    </row>
    <row r="121" spans="1:6" ht="15.75">
      <c r="A121" s="63"/>
      <c r="B121" s="68">
        <v>6310</v>
      </c>
      <c r="C121" s="69"/>
      <c r="D121" s="69" t="s">
        <v>139</v>
      </c>
      <c r="E121" s="70">
        <f>SUM(E120)</f>
        <v>3000</v>
      </c>
      <c r="F121" s="67"/>
    </row>
    <row r="122" spans="1:6" ht="15">
      <c r="A122" s="63" t="s">
        <v>67</v>
      </c>
      <c r="B122" s="87">
        <v>6399</v>
      </c>
      <c r="C122" s="65">
        <v>5362</v>
      </c>
      <c r="D122" s="66" t="s">
        <v>78</v>
      </c>
      <c r="E122" s="20">
        <v>0</v>
      </c>
      <c r="F122" s="67"/>
    </row>
    <row r="123" spans="1:6" ht="15.75">
      <c r="A123" s="88"/>
      <c r="B123" s="89">
        <v>6399</v>
      </c>
      <c r="C123" s="69"/>
      <c r="D123" s="69" t="s">
        <v>140</v>
      </c>
      <c r="E123" s="70">
        <f>SUM(E122)</f>
        <v>0</v>
      </c>
      <c r="F123" s="67"/>
    </row>
    <row r="124" spans="5:6" ht="9" customHeight="1">
      <c r="E124" s="90"/>
      <c r="F124" s="67"/>
    </row>
    <row r="125" spans="1:6" ht="18" customHeight="1">
      <c r="A125" s="91" t="s">
        <v>142</v>
      </c>
      <c r="B125" s="92"/>
      <c r="C125" s="92"/>
      <c r="D125" s="92"/>
      <c r="E125" s="93">
        <v>3116690</v>
      </c>
      <c r="F125" s="94"/>
    </row>
    <row r="126" spans="1:5" ht="9" customHeight="1">
      <c r="A126" s="95"/>
      <c r="E126" s="90"/>
    </row>
    <row r="127" spans="1:5" ht="12.75">
      <c r="A127" s="96" t="s">
        <v>143</v>
      </c>
      <c r="E127" s="90"/>
    </row>
    <row r="128" spans="1:5" ht="15.75">
      <c r="A128" s="97" t="s">
        <v>144</v>
      </c>
      <c r="B128" s="98"/>
      <c r="C128" s="98"/>
      <c r="D128" s="91" t="s">
        <v>145</v>
      </c>
      <c r="E128" s="93">
        <v>2525690</v>
      </c>
    </row>
    <row r="129" spans="1:5" ht="15.75">
      <c r="A129" s="97" t="s">
        <v>146</v>
      </c>
      <c r="B129" s="98"/>
      <c r="C129" s="98"/>
      <c r="D129" s="91" t="s">
        <v>147</v>
      </c>
      <c r="E129" s="93">
        <v>591000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72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Borkovice</cp:lastModifiedBy>
  <dcterms:modified xsi:type="dcterms:W3CDTF">2020-01-21T07:09:52Z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